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65" windowWidth="22995" windowHeight="11955" activeTab="6"/>
  </bookViews>
  <sheets>
    <sheet name="KNIN" sheetId="13" r:id="rId1"/>
    <sheet name="ŠKŽ" sheetId="16" r:id="rId2"/>
    <sheet name="Tablica1" sheetId="11" r:id="rId3"/>
    <sheet name="Grafikon1" sheetId="12" r:id="rId4"/>
    <sheet name="Tablica2" sheetId="15" r:id="rId5"/>
    <sheet name="Grafikon2" sheetId="2" r:id="rId6"/>
    <sheet name="Tablica3" sheetId="3" r:id="rId7"/>
    <sheet name="Grafikon3" sheetId="7" r:id="rId8"/>
  </sheets>
  <definedNames>
    <definedName name="page\x2dtotal" localSheetId="2">#REF!</definedName>
    <definedName name="page\x2dtotal">#REF!</definedName>
    <definedName name="page\x2dtotal\x2dmaster0" localSheetId="2">#REF!</definedName>
    <definedName name="page\x2dtotal\x2dmaster0">#REF!</definedName>
    <definedName name="PODACI">#REF!</definedName>
  </definedNames>
  <calcPr calcId="145621"/>
</workbook>
</file>

<file path=xl/calcChain.xml><?xml version="1.0" encoding="utf-8"?>
<calcChain xmlns="http://schemas.openxmlformats.org/spreadsheetml/2006/main">
  <c r="L7" i="11" l="1"/>
  <c r="L8" i="11"/>
  <c r="L9" i="11"/>
  <c r="L10" i="11"/>
  <c r="L11" i="11"/>
  <c r="L12" i="11"/>
  <c r="L13" i="11"/>
  <c r="L14" i="11"/>
  <c r="L6" i="11"/>
  <c r="F6" i="2" l="1"/>
  <c r="F7" i="2" s="1"/>
  <c r="G16" i="3" l="1"/>
  <c r="F16" i="3"/>
  <c r="D16" i="3"/>
  <c r="C6" i="2" l="1"/>
  <c r="C7" i="2" s="1"/>
</calcChain>
</file>

<file path=xl/sharedStrings.xml><?xml version="1.0" encoding="utf-8"?>
<sst xmlns="http://schemas.openxmlformats.org/spreadsheetml/2006/main" count="216" uniqueCount="117">
  <si>
    <t>Broj poduzetnika</t>
  </si>
  <si>
    <t>2017.</t>
  </si>
  <si>
    <t>2018.</t>
  </si>
  <si>
    <t>Ukupni prihodi</t>
  </si>
  <si>
    <t>Ukupni rashodi</t>
  </si>
  <si>
    <t>Dobit razdoblja</t>
  </si>
  <si>
    <t>Gubitak razdoblja</t>
  </si>
  <si>
    <t>Dobit ili gubitak razdoblja</t>
  </si>
  <si>
    <t>Investicije u novu dugotrajnu imovinu</t>
  </si>
  <si>
    <t>Prosječna mjesečna neto plaća</t>
  </si>
  <si>
    <t>-</t>
  </si>
  <si>
    <t>Knin</t>
  </si>
  <si>
    <t>ŠKŽ</t>
  </si>
  <si>
    <t>Ukupni prihod</t>
  </si>
  <si>
    <t>Udio</t>
  </si>
  <si>
    <t>Ukupni rashod</t>
  </si>
  <si>
    <t>ŠKŽ (ostali gradovi i općine)</t>
  </si>
  <si>
    <t>Rang</t>
  </si>
  <si>
    <t>OIB</t>
  </si>
  <si>
    <t>Naziv</t>
  </si>
  <si>
    <t>Broj zaposlenih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</si>
  <si>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</si>
  <si>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</si>
  <si>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</si>
  <si>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</si>
  <si>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</si>
  <si>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</si>
  <si>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</si>
  <si>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</si>
  <si>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</si>
  <si>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</si>
  <si>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(iznosi u tisućama kn, plaće u kn)</t>
  </si>
  <si>
    <t xml:space="preserve">Ukupno TOP 10 prema ukupnom prihodu </t>
  </si>
  <si>
    <t>Tablica 3. TOP 10 poduzetnika sa sjedištem u Kninu prema ukupnom prihodu u 2018. godini</t>
  </si>
  <si>
    <t>Izvor: Fina, Registar godišnjih financijskih izvještaja, obrada GFI-a za 2018. godinu</t>
  </si>
  <si>
    <t>Za sve veličine i sve oznake vlasništva</t>
  </si>
  <si>
    <t>Za sve djelatnosti</t>
  </si>
  <si>
    <t>Opis</t>
  </si>
  <si>
    <t>UKUPNO SVI PODUZETNICI</t>
  </si>
  <si>
    <t xml:space="preserve">2018. </t>
  </si>
  <si>
    <t>Index</t>
  </si>
  <si>
    <t>Broj dobitaša</t>
  </si>
  <si>
    <t>Broj gubitaša</t>
  </si>
  <si>
    <t>Dobit prije oporezivanja</t>
  </si>
  <si>
    <t>Gubitak prije oporezivanja</t>
  </si>
  <si>
    <t>Porez na dobit</t>
  </si>
  <si>
    <t>Dobit razdoblja (+) ili gubitak razdoblja (-)</t>
  </si>
  <si>
    <t>Neto plaće i nadnice</t>
  </si>
  <si>
    <t>Prosječna mjesečna neto plaća po zaposlenom</t>
  </si>
  <si>
    <t>A. Potraživanja za upisani a neuplaćeni kapital</t>
  </si>
  <si>
    <t>B. Dugotrajna imovina</t>
  </si>
  <si>
    <t>C. Kratkotrajna imovina</t>
  </si>
  <si>
    <t>D. Plaćeni troškovi budućeg razdoblja i obračunati prihodi</t>
  </si>
  <si>
    <t>F. UKUPNA AKTIVA = UKUPNA PASIVA</t>
  </si>
  <si>
    <t>A. Kapital i rezerve</t>
  </si>
  <si>
    <t>B. Rezerviranja</t>
  </si>
  <si>
    <t>C. Dugoročne obveze</t>
  </si>
  <si>
    <t>D. Kratkoročne obveze</t>
  </si>
  <si>
    <t>E. Odgođeno plaćanje troškova i prihod budućeg razdoblja</t>
  </si>
  <si>
    <t>Broj izvoznika</t>
  </si>
  <si>
    <t>Broj uvoznika</t>
  </si>
  <si>
    <t>Izvoz</t>
  </si>
  <si>
    <t>Uvoz</t>
  </si>
  <si>
    <t>Trgovinski saldo</t>
  </si>
  <si>
    <t>Broj investitora</t>
  </si>
  <si>
    <t>Broj poduzetnika bez investicija</t>
  </si>
  <si>
    <t>RH</t>
  </si>
  <si>
    <t>2010.</t>
  </si>
  <si>
    <t>2011.</t>
  </si>
  <si>
    <t>2012.</t>
  </si>
  <si>
    <t>2013.</t>
  </si>
  <si>
    <t>2014.</t>
  </si>
  <si>
    <t>2015.</t>
  </si>
  <si>
    <t>2016.</t>
  </si>
  <si>
    <t xml:space="preserve">Broj poduzetnika </t>
  </si>
  <si>
    <t xml:space="preserve">Broj zaposlenih </t>
  </si>
  <si>
    <t xml:space="preserve">Ukupni prihodi </t>
  </si>
  <si>
    <t xml:space="preserve">Ukupni rashodi </t>
  </si>
  <si>
    <t xml:space="preserve">Dobit razdoblja </t>
  </si>
  <si>
    <t xml:space="preserve">Gubitak razdoblja </t>
  </si>
  <si>
    <t>Neto dobit/gubitak</t>
  </si>
  <si>
    <t xml:space="preserve">Investicije u novu dugotr. imovinu </t>
  </si>
  <si>
    <t>(u tisućama kuna)</t>
  </si>
  <si>
    <t>2019.</t>
  </si>
  <si>
    <t>Tablica 1. Osnovni financijski rezultati poduzetnika za 2019. godinu</t>
  </si>
  <si>
    <t>Za općinu/grad: KNIN</t>
  </si>
  <si>
    <t xml:space="preserve">2019. </t>
  </si>
  <si>
    <t>(Iznosi u tisućama kuna, prosječne plaće u kunama)</t>
  </si>
  <si>
    <t>Grad Knin</t>
  </si>
  <si>
    <t>Grafikon 1. Neto dobit/gubitak i broj zaposlenih kod poduzetnika Knina 2010.-2019. godine</t>
  </si>
  <si>
    <t>Izvor: Fina, Registar godišnjih financijskih izvještaja, obrada GFI-a za 2010. i 2019. godinu</t>
  </si>
  <si>
    <t>Prosj. mj. neto plaća</t>
  </si>
  <si>
    <t>TRANSPORT BETON LUBINA d.o.o.</t>
  </si>
  <si>
    <t>SIROVINA BENZ TRANSPORT d.o.o.</t>
  </si>
  <si>
    <t>LOGISTIKA d.o.o.</t>
  </si>
  <si>
    <t>PROIZVODNO TRGOVAČKI CENTAR KRKA KNIN d.o.o.</t>
  </si>
  <si>
    <t>ČISTOĆA I ZELENILO d.o.o.</t>
  </si>
  <si>
    <t>TALIJA d.o.o.</t>
  </si>
  <si>
    <t>IGANA d.o.o.</t>
  </si>
  <si>
    <t>(iznosi u tisućama kuna, prosječne plaće u kunama)</t>
  </si>
  <si>
    <t xml:space="preserve">- </t>
  </si>
  <si>
    <t xml:space="preserve">Konsolidirani financijski rezultat – dobit (+) ili gubitak (-) razdoblja </t>
  </si>
  <si>
    <t>Bruto investicije samo u novu dugotrajnu imovinu</t>
  </si>
  <si>
    <t>Izvor: Fina, Registar godišnjih financijskih izvještaja</t>
  </si>
  <si>
    <t>Za županiju: ŠIBENSKO-KNINSKA</t>
  </si>
  <si>
    <t>Šibensko-kninska županija</t>
  </si>
  <si>
    <t>Tablica 1.Osnovni financijski rezultati poslovanja poduzetnika grada Knina i Šibensko-kninske županije u 2019. godini</t>
  </si>
  <si>
    <t xml:space="preserve">Tablica 1. Broj poduzetnika, broj zaposlenih te osnovni rezultati poslovanja poduzetnika sa sjedištem u Kninu, u razdoblju 2010. - 2019. godina        </t>
  </si>
  <si>
    <t xml:space="preserve">  (iznosi u tisućama kuna, plaće u kunama)</t>
  </si>
  <si>
    <t>Grafikon 2. Udio ukupnih prihoda i rashoda poduzetnika grada Knina u ukupnim prihodima i rashodima poduzetnika Šibensko-kninske županije u 2019. godini</t>
  </si>
  <si>
    <t xml:space="preserve">Grafikon 3. Prosječna mjesečna neto plaća obračunana zaposlenima kod poduzetnika grada Knina, Šibensko-kninske županije i RH 2019. godini </t>
  </si>
  <si>
    <t xml:space="preserve">Prosječne mjesečna neto plaće po zaposlenom </t>
  </si>
  <si>
    <t>Indeks 2020./2010.</t>
  </si>
  <si>
    <t>GRAĐEVINAR, obrt za građevinarstvo, vl. I. Šatri</t>
  </si>
  <si>
    <t>LJEKARNE SILVIJE SARIĆ</t>
  </si>
  <si>
    <t xml:space="preserve">Efficient Powerful Successful d.o.o. </t>
  </si>
  <si>
    <t>Ukupno SVI poduzetnici sa sjedištem u Kninu (88)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</si>
</sst>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#,##0.0"/>
    <numFmt numFmtId="165" formatCode="#0.0"/>
    <numFmt numFmtId="166" formatCode="0.0"/>
    <numFmt numFmtId="167" formatCode="#,##0_ ;[Red]\-#,##0\ "/>
    <numFmt numFmtId="168" formatCode="#,##0_ ;\-#,##0\ "/>
    <numFmt numFmtId="169" formatCode="0.0%"/>
  </numFmts>
  <fonts count="37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0"/>
      <color theme="3" tint="-0.249977111117893"/>
      <name val="Arial"/>
      <family val="2"/>
      <charset val="238"/>
    </font>
    <font>
      <sz val="10"/>
      <color theme="3" tint="-0.249977111117893"/>
      <name val="Arial"/>
      <family val="2"/>
      <charset val="238"/>
    </font>
    <font>
      <sz val="10"/>
      <color theme="0"/>
      <name val="Arial"/>
      <family val="2"/>
      <charset val="238"/>
    </font>
    <font>
      <i/>
      <sz val="8"/>
      <color theme="3" tint="-0.249977111117893"/>
      <name val="Arial"/>
      <family val="2"/>
      <charset val="238"/>
    </font>
    <font>
      <i/>
      <sz val="8"/>
      <color theme="1"/>
      <name val="Calibri"/>
      <family val="2"/>
      <charset val="238"/>
      <scheme val="minor"/>
    </font>
    <font>
      <b/>
      <sz val="8"/>
      <color indexed="9"/>
      <name val="Arial"/>
      <family val="2"/>
      <charset val="238"/>
    </font>
    <font>
      <sz val="9"/>
      <color indexed="56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indexed="8"/>
      <name val="Arial"/>
      <family val="2"/>
      <charset val="238"/>
    </font>
    <font>
      <sz val="11"/>
      <color theme="1"/>
      <name val="Calibri"/>
      <family val="2"/>
      <charset val="238"/>
    </font>
    <font>
      <sz val="10"/>
      <color indexed="56"/>
      <name val="Arial"/>
      <family val="2"/>
      <charset val="238"/>
    </font>
    <font>
      <sz val="10"/>
      <name val="MS Sans Serif"/>
      <family val="2"/>
      <charset val="238"/>
    </font>
    <font>
      <b/>
      <sz val="9"/>
      <color rgb="FFFFFFFF"/>
      <name val="Arial"/>
      <family val="2"/>
      <charset val="238"/>
    </font>
    <font>
      <sz val="9"/>
      <color rgb="FF00325A"/>
      <name val="Arial"/>
      <family val="2"/>
      <charset val="238"/>
    </font>
    <font>
      <b/>
      <sz val="9"/>
      <color rgb="FF00325A"/>
      <name val="Arial"/>
      <family val="2"/>
      <charset val="238"/>
    </font>
    <font>
      <b/>
      <sz val="11"/>
      <color theme="1"/>
      <name val="Arial"/>
      <family val="2"/>
      <charset val="238"/>
    </font>
    <font>
      <i/>
      <sz val="8"/>
      <color rgb="FF1F497D"/>
      <name val="Arial"/>
      <family val="2"/>
      <charset val="238"/>
    </font>
    <font>
      <b/>
      <sz val="9"/>
      <color rgb="FF17365D"/>
      <name val="Arial"/>
      <family val="2"/>
      <charset val="238"/>
    </font>
    <font>
      <sz val="9"/>
      <color theme="1"/>
      <name val="Arial"/>
      <family val="2"/>
      <charset val="238"/>
    </font>
    <font>
      <sz val="9"/>
      <color theme="0"/>
      <name val="Arial"/>
      <family val="2"/>
      <charset val="238"/>
    </font>
    <font>
      <b/>
      <sz val="9"/>
      <color theme="0"/>
      <name val="Arial"/>
      <family val="2"/>
      <charset val="238"/>
    </font>
    <font>
      <sz val="9"/>
      <color theme="3" tint="-0.249977111117893"/>
      <name val="Arial"/>
      <family val="2"/>
      <charset val="238"/>
    </font>
    <font>
      <b/>
      <sz val="9"/>
      <color indexed="9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8"/>
      <color theme="0"/>
      <name val="Arial"/>
      <family val="2"/>
      <charset val="238"/>
    </font>
    <font>
      <sz val="10"/>
      <color rgb="FFFF000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9"/>
      <color theme="3" tint="-0.249977111117893"/>
      <name val="Arial"/>
      <family val="2"/>
      <charset val="238"/>
    </font>
    <font>
      <b/>
      <sz val="11"/>
      <color theme="3" tint="-0.249977111117893"/>
      <name val="Calibri"/>
      <family val="2"/>
      <charset val="238"/>
      <scheme val="minor"/>
    </font>
    <font>
      <b/>
      <sz val="9"/>
      <color rgb="FF003366"/>
      <name val="Arial"/>
      <family val="2"/>
      <charset val="238"/>
    </font>
    <font>
      <sz val="9"/>
      <color rgb="FF003366"/>
      <name val="Arial"/>
      <family val="2"/>
      <charset val="238"/>
    </font>
    <font>
      <b/>
      <sz val="9"/>
      <color theme="1"/>
      <name val="Arial"/>
      <family val="2"/>
      <charset val="238"/>
    </font>
    <font>
      <i/>
      <sz val="8"/>
      <color theme="3" tint="-0.249977111117893"/>
      <name val="Calibri"/>
      <family val="2"/>
      <charset val="238"/>
      <scheme val="minor"/>
    </font>
    <font>
      <sz val="9"/>
      <color theme="4" tint="-0.499984740745262"/>
      <name val="Arial"/>
      <family val="2"/>
      <charset val="238"/>
    </font>
    <font>
      <b/>
      <sz val="9"/>
      <color theme="4" tint="-0.499984740745262"/>
      <name val="Arial"/>
      <family val="2"/>
      <charset val="238"/>
    </font>
  </fonts>
  <fills count="14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325A"/>
        <bgColor indexed="64"/>
      </patternFill>
    </fill>
    <fill>
      <patternFill patternType="solid">
        <fgColor rgb="FF16365C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theme="4" tint="0.79998168889431442"/>
        <bgColor indexed="64"/>
      </patternFill>
    </fill>
  </fills>
  <borders count="66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 tint="-0.34998626667073579"/>
      </top>
      <bottom style="thin">
        <color theme="0"/>
      </bottom>
      <diagonal/>
    </border>
    <border>
      <left style="thin">
        <color theme="0"/>
      </left>
      <right/>
      <top style="thin">
        <color theme="0" tint="-0.34998626667073579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rgb="FFFFFF00"/>
      </left>
      <right/>
      <top/>
      <bottom/>
      <diagonal/>
    </border>
    <border>
      <left/>
      <right style="thin">
        <color rgb="FFFFFF00"/>
      </right>
      <top/>
      <bottom/>
      <diagonal/>
    </border>
    <border>
      <left style="thin">
        <color rgb="FFFFFF00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rgb="FFFFFF00"/>
      </right>
      <top style="thin">
        <color indexed="9"/>
      </top>
      <bottom/>
      <diagonal/>
    </border>
    <border>
      <left style="thin">
        <color indexed="64"/>
      </left>
      <right style="thin">
        <color indexed="12"/>
      </right>
      <top style="thin">
        <color rgb="FFF7EFFF"/>
      </top>
      <bottom style="thin">
        <color indexed="22"/>
      </bottom>
      <diagonal/>
    </border>
    <border>
      <left/>
      <right style="thin">
        <color indexed="22"/>
      </right>
      <top style="thin">
        <color rgb="FFF7EFFF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rgb="FFF7EFFF"/>
      </top>
      <bottom style="thin">
        <color indexed="22"/>
      </bottom>
      <diagonal/>
    </border>
    <border>
      <left style="thin">
        <color indexed="22"/>
      </left>
      <right style="thin">
        <color indexed="12"/>
      </right>
      <top style="thin">
        <color rgb="FFF7EFFF"/>
      </top>
      <bottom style="thin">
        <color indexed="22"/>
      </bottom>
      <diagonal/>
    </border>
    <border>
      <left style="thin">
        <color indexed="64"/>
      </left>
      <right style="thin">
        <color indexed="12"/>
      </right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1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12"/>
      </right>
      <top style="thin">
        <color indexed="22"/>
      </top>
      <bottom style="thin">
        <color indexed="64"/>
      </bottom>
      <diagonal/>
    </border>
    <border>
      <left/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indexed="22"/>
      </left>
      <right style="thin">
        <color indexed="12"/>
      </right>
      <top style="thin">
        <color indexed="22"/>
      </top>
      <bottom style="thin">
        <color indexed="64"/>
      </bottom>
      <diagonal/>
    </border>
    <border>
      <left style="thin">
        <color theme="3" tint="-0.24994659260841701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theme="3" tint="-0.24994659260841701"/>
      </right>
      <top style="hair">
        <color indexed="64"/>
      </top>
      <bottom style="hair">
        <color indexed="64"/>
      </bottom>
      <diagonal/>
    </border>
    <border>
      <left style="thin">
        <color theme="3" tint="-0.24994659260841701"/>
      </left>
      <right style="hair">
        <color indexed="64"/>
      </right>
      <top style="hair">
        <color indexed="64"/>
      </top>
      <bottom style="thin">
        <color theme="3" tint="-0.24994659260841701"/>
      </bottom>
      <diagonal/>
    </border>
    <border>
      <left style="hair">
        <color indexed="64"/>
      </left>
      <right style="thin">
        <color theme="3" tint="-0.24994659260841701"/>
      </right>
      <top style="hair">
        <color indexed="64"/>
      </top>
      <bottom style="thin">
        <color theme="3" tint="-0.2499465926084170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thin">
        <color theme="3" tint="-0.24994659260841701"/>
      </left>
      <right style="thin">
        <color theme="0"/>
      </right>
      <top style="thin">
        <color theme="3" tint="-0.2499465926084170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3" tint="-0.24994659260841701"/>
      </top>
      <bottom style="thin">
        <color theme="0"/>
      </bottom>
      <diagonal/>
    </border>
    <border>
      <left style="thin">
        <color theme="0"/>
      </left>
      <right style="thin">
        <color theme="3" tint="-0.24994659260841701"/>
      </right>
      <top style="thin">
        <color theme="3" tint="-0.2499465926084170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3" tint="-0.24994659260841701"/>
      </left>
      <right style="hair">
        <color theme="3" tint="-0.24994659260841701"/>
      </right>
      <top style="thin">
        <color theme="3" tint="-0.24994659260841701"/>
      </top>
      <bottom style="hair">
        <color theme="3" tint="-0.24994659260841701"/>
      </bottom>
      <diagonal/>
    </border>
    <border>
      <left style="hair">
        <color theme="3" tint="-0.24994659260841701"/>
      </left>
      <right style="hair">
        <color theme="3" tint="-0.24994659260841701"/>
      </right>
      <top style="thin">
        <color theme="3" tint="-0.24994659260841701"/>
      </top>
      <bottom style="hair">
        <color theme="3" tint="-0.24994659260841701"/>
      </bottom>
      <diagonal/>
    </border>
    <border>
      <left style="hair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hair">
        <color theme="3" tint="-0.24994659260841701"/>
      </bottom>
      <diagonal/>
    </border>
    <border>
      <left style="thin">
        <color theme="3" tint="-0.24994659260841701"/>
      </left>
      <right style="hair">
        <color theme="3" tint="-0.24994659260841701"/>
      </right>
      <top style="hair">
        <color theme="3" tint="-0.24994659260841701"/>
      </top>
      <bottom style="thin">
        <color theme="3" tint="-0.24994659260841701"/>
      </bottom>
      <diagonal/>
    </border>
    <border>
      <left style="hair">
        <color theme="3" tint="-0.24994659260841701"/>
      </left>
      <right style="hair">
        <color theme="3" tint="-0.24994659260841701"/>
      </right>
      <top style="hair">
        <color theme="3" tint="-0.24994659260841701"/>
      </top>
      <bottom style="thin">
        <color theme="3" tint="-0.24994659260841701"/>
      </bottom>
      <diagonal/>
    </border>
    <border>
      <left style="hair">
        <color theme="3" tint="-0.24994659260841701"/>
      </left>
      <right style="thin">
        <color theme="3" tint="-0.24994659260841701"/>
      </right>
      <top style="hair">
        <color theme="3" tint="-0.24994659260841701"/>
      </top>
      <bottom style="thin">
        <color theme="3" tint="-0.24994659260841701"/>
      </bottom>
      <diagonal/>
    </border>
    <border>
      <left style="thin">
        <color theme="3" tint="-0.24994659260841701"/>
      </left>
      <right style="thin">
        <color theme="0"/>
      </right>
      <top style="thin">
        <color theme="3" tint="-0.24994659260841701"/>
      </top>
      <bottom/>
      <diagonal/>
    </border>
    <border>
      <left style="thin">
        <color theme="0"/>
      </left>
      <right style="thin">
        <color theme="0"/>
      </right>
      <top style="thin">
        <color theme="3" tint="-0.24994659260841701"/>
      </top>
      <bottom/>
      <diagonal/>
    </border>
    <border>
      <left style="thin">
        <color theme="3" tint="-0.24994659260841701"/>
      </left>
      <right style="thin">
        <color theme="0" tint="-0.499984740745262"/>
      </right>
      <top style="thin">
        <color theme="0" tint="-0.499984740745262"/>
      </top>
      <bottom style="thin">
        <color theme="3" tint="-0.24994659260841701"/>
      </bottom>
      <diagonal/>
    </border>
    <border>
      <left style="hair">
        <color indexed="64"/>
      </left>
      <right style="hair">
        <color indexed="64"/>
      </right>
      <top style="hair">
        <color theme="0" tint="-0.24994659260841701"/>
      </top>
      <bottom style="thin">
        <color theme="3" tint="-0.24994659260841701"/>
      </bottom>
      <diagonal/>
    </border>
    <border>
      <left style="thin">
        <color theme="3" tint="-0.2499465926084170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3" tint="-0.24994659260841701"/>
      </right>
      <top style="thin">
        <color theme="0"/>
      </top>
      <bottom style="thin">
        <color theme="0"/>
      </bottom>
      <diagonal/>
    </border>
    <border>
      <left style="thin">
        <color theme="3" tint="-0.24994659260841701"/>
      </left>
      <right style="thin">
        <color theme="0"/>
      </right>
      <top style="thin">
        <color theme="0"/>
      </top>
      <bottom style="thin">
        <color theme="3" tint="-0.2499465926084170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3" tint="-0.24994659260841701"/>
      </bottom>
      <diagonal/>
    </border>
    <border>
      <left style="thin">
        <color theme="0"/>
      </left>
      <right style="thin">
        <color theme="3" tint="-0.24994659260841701"/>
      </right>
      <top style="thin">
        <color theme="0"/>
      </top>
      <bottom style="thin">
        <color theme="3" tint="-0.24994659260841701"/>
      </bottom>
      <diagonal/>
    </border>
    <border>
      <left style="medium">
        <color theme="0" tint="-0.34998626667073579"/>
      </left>
      <right/>
      <top style="medium">
        <color theme="0" tint="-0.34998626667073579"/>
      </top>
      <bottom/>
      <diagonal/>
    </border>
    <border>
      <left style="thin">
        <color theme="0"/>
      </left>
      <right/>
      <top style="medium">
        <color theme="0" tint="-0.34998626667073579"/>
      </top>
      <bottom style="thin">
        <color rgb="FFFFFFFF"/>
      </bottom>
      <diagonal/>
    </border>
    <border>
      <left/>
      <right/>
      <top style="medium">
        <color theme="0" tint="-0.34998626667073579"/>
      </top>
      <bottom style="thin">
        <color rgb="FFFFFFFF"/>
      </bottom>
      <diagonal/>
    </border>
    <border>
      <left/>
      <right style="medium">
        <color theme="0" tint="-0.34998626667073579"/>
      </right>
      <top style="medium">
        <color theme="0" tint="-0.34998626667073579"/>
      </top>
      <bottom style="thin">
        <color rgb="FFFFFFFF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thin">
        <color theme="3" tint="-0.24994659260841701"/>
      </left>
      <right style="hair">
        <color auto="1"/>
      </right>
      <top style="thin">
        <color theme="3" tint="-0.24994659260841701"/>
      </top>
      <bottom style="hair">
        <color auto="1"/>
      </bottom>
      <diagonal/>
    </border>
    <border>
      <left style="hair">
        <color auto="1"/>
      </left>
      <right style="thin">
        <color theme="3" tint="-0.24994659260841701"/>
      </right>
      <top style="thin">
        <color theme="3" tint="-0.24994659260841701"/>
      </top>
      <bottom style="hair">
        <color auto="1"/>
      </bottom>
      <diagonal/>
    </border>
    <border>
      <left style="thin">
        <color theme="3" tint="-0.2499465926084170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theme="3" tint="-0.24994659260841701"/>
      </right>
      <top style="thin">
        <color indexed="22"/>
      </top>
      <bottom style="hair">
        <color auto="1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medium">
        <color theme="0" tint="-0.34998626667073579"/>
      </left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medium">
        <color theme="0" tint="-0.34998626667073579"/>
      </right>
      <top style="thin">
        <color rgb="FFFFFFFF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/>
      <right style="thin">
        <color theme="0"/>
      </right>
      <top/>
      <bottom style="thin">
        <color theme="0"/>
      </bottom>
      <diagonal/>
    </border>
  </borders>
  <cellStyleXfs count="9">
    <xf numFmtId="0" fontId="0" fillId="0" borderId="0"/>
    <xf numFmtId="0" fontId="9" fillId="0" borderId="0"/>
    <xf numFmtId="0" fontId="11" fillId="0" borderId="0"/>
    <xf numFmtId="0" fontId="9" fillId="0" borderId="0"/>
    <xf numFmtId="0" fontId="13" fillId="0" borderId="0"/>
    <xf numFmtId="0" fontId="9" fillId="0" borderId="0"/>
    <xf numFmtId="0" fontId="9" fillId="0" borderId="0"/>
    <xf numFmtId="0" fontId="10" fillId="0" borderId="0"/>
    <xf numFmtId="0" fontId="28" fillId="0" borderId="0"/>
  </cellStyleXfs>
  <cellXfs count="152">
    <xf numFmtId="0" fontId="0" fillId="0" borderId="0" xfId="0"/>
    <xf numFmtId="0" fontId="3" fillId="0" borderId="0" xfId="0" applyFont="1"/>
    <xf numFmtId="0" fontId="0" fillId="0" borderId="0" xfId="0"/>
    <xf numFmtId="0" fontId="2" fillId="5" borderId="4" xfId="0" applyFont="1" applyFill="1" applyBorder="1" applyAlignment="1">
      <alignment horizontal="right" vertical="center"/>
    </xf>
    <xf numFmtId="3" fontId="2" fillId="5" borderId="4" xfId="0" applyNumberFormat="1" applyFont="1" applyFill="1" applyBorder="1" applyAlignment="1">
      <alignment horizontal="right" vertical="center"/>
    </xf>
    <xf numFmtId="3" fontId="2" fillId="5" borderId="5" xfId="0" applyNumberFormat="1" applyFont="1" applyFill="1" applyBorder="1" applyAlignment="1">
      <alignment horizontal="right" vertical="center"/>
    </xf>
    <xf numFmtId="49" fontId="7" fillId="2" borderId="8" xfId="0" applyNumberFormat="1" applyFont="1" applyFill="1" applyBorder="1" applyAlignment="1">
      <alignment horizontal="center" vertical="center" wrapText="1"/>
    </xf>
    <xf numFmtId="49" fontId="7" fillId="2" borderId="9" xfId="0" applyNumberFormat="1" applyFont="1" applyFill="1" applyBorder="1" applyAlignment="1">
      <alignment horizontal="center" vertical="center" wrapText="1"/>
    </xf>
    <xf numFmtId="49" fontId="7" fillId="2" borderId="10" xfId="0" applyNumberFormat="1" applyFont="1" applyFill="1" applyBorder="1" applyAlignment="1">
      <alignment horizontal="center" vertical="center" wrapText="1"/>
    </xf>
    <xf numFmtId="0" fontId="8" fillId="0" borderId="11" xfId="0" applyFont="1" applyBorder="1" applyAlignment="1">
      <alignment horizontal="left" vertical="center"/>
    </xf>
    <xf numFmtId="0" fontId="8" fillId="0" borderId="15" xfId="0" applyFont="1" applyBorder="1" applyAlignment="1">
      <alignment horizontal="left" vertical="center"/>
    </xf>
    <xf numFmtId="0" fontId="8" fillId="0" borderId="19" xfId="0" applyFont="1" applyBorder="1" applyAlignment="1">
      <alignment horizontal="left" vertical="center"/>
    </xf>
    <xf numFmtId="0" fontId="9" fillId="0" borderId="0" xfId="1"/>
    <xf numFmtId="3" fontId="0" fillId="0" borderId="0" xfId="0" applyNumberFormat="1"/>
    <xf numFmtId="166" fontId="3" fillId="0" borderId="27" xfId="1" applyNumberFormat="1" applyFont="1" applyBorder="1"/>
    <xf numFmtId="0" fontId="17" fillId="0" borderId="0" xfId="1" applyFont="1"/>
    <xf numFmtId="0" fontId="18" fillId="0" borderId="0" xfId="1" applyFont="1" applyAlignment="1">
      <alignment vertical="center"/>
    </xf>
    <xf numFmtId="0" fontId="20" fillId="0" borderId="0" xfId="0" applyFont="1"/>
    <xf numFmtId="0" fontId="22" fillId="3" borderId="32" xfId="0" applyFont="1" applyFill="1" applyBorder="1" applyAlignment="1">
      <alignment horizontal="center"/>
    </xf>
    <xf numFmtId="0" fontId="21" fillId="3" borderId="33" xfId="0" applyFont="1" applyFill="1" applyBorder="1" applyAlignment="1">
      <alignment horizontal="center"/>
    </xf>
    <xf numFmtId="0" fontId="1" fillId="3" borderId="33" xfId="0" applyFont="1" applyFill="1" applyBorder="1" applyAlignment="1">
      <alignment horizontal="center"/>
    </xf>
    <xf numFmtId="0" fontId="1" fillId="3" borderId="34" xfId="0" applyFont="1" applyFill="1" applyBorder="1" applyAlignment="1">
      <alignment horizontal="center"/>
    </xf>
    <xf numFmtId="0" fontId="21" fillId="3" borderId="38" xfId="0" applyFont="1" applyFill="1" applyBorder="1"/>
    <xf numFmtId="0" fontId="21" fillId="3" borderId="39" xfId="0" applyFont="1" applyFill="1" applyBorder="1" applyAlignment="1">
      <alignment horizontal="center"/>
    </xf>
    <xf numFmtId="0" fontId="1" fillId="3" borderId="39" xfId="0" applyFont="1" applyFill="1" applyBorder="1" applyAlignment="1">
      <alignment horizontal="center"/>
    </xf>
    <xf numFmtId="0" fontId="0" fillId="0" borderId="0" xfId="0" applyAlignment="1"/>
    <xf numFmtId="0" fontId="2" fillId="0" borderId="0" xfId="0" applyFont="1" applyAlignment="1"/>
    <xf numFmtId="0" fontId="3" fillId="0" borderId="0" xfId="0" applyFont="1" applyAlignment="1"/>
    <xf numFmtId="0" fontId="3" fillId="3" borderId="28" xfId="0" applyFont="1" applyFill="1" applyBorder="1"/>
    <xf numFmtId="0" fontId="4" fillId="3" borderId="29" xfId="0" applyFont="1" applyFill="1" applyBorder="1" applyAlignment="1">
      <alignment horizontal="center" vertical="center"/>
    </xf>
    <xf numFmtId="0" fontId="3" fillId="3" borderId="29" xfId="0" applyFont="1" applyFill="1" applyBorder="1"/>
    <xf numFmtId="0" fontId="4" fillId="3" borderId="30" xfId="0" applyFont="1" applyFill="1" applyBorder="1" applyAlignment="1">
      <alignment horizontal="center" vertical="center"/>
    </xf>
    <xf numFmtId="0" fontId="4" fillId="10" borderId="42" xfId="0" applyFont="1" applyFill="1" applyBorder="1" applyAlignment="1">
      <alignment horizontal="left" vertical="center"/>
    </xf>
    <xf numFmtId="3" fontId="4" fillId="10" borderId="31" xfId="0" applyNumberFormat="1" applyFont="1" applyFill="1" applyBorder="1"/>
    <xf numFmtId="164" fontId="4" fillId="10" borderId="31" xfId="0" applyNumberFormat="1" applyFont="1" applyFill="1" applyBorder="1"/>
    <xf numFmtId="0" fontId="4" fillId="10" borderId="31" xfId="0" applyFont="1" applyFill="1" applyBorder="1" applyAlignment="1">
      <alignment horizontal="left" vertical="center"/>
    </xf>
    <xf numFmtId="164" fontId="4" fillId="10" borderId="43" xfId="0" applyNumberFormat="1" applyFont="1" applyFill="1" applyBorder="1"/>
    <xf numFmtId="0" fontId="3" fillId="5" borderId="42" xfId="0" applyFont="1" applyFill="1" applyBorder="1" applyAlignment="1">
      <alignment horizontal="left" vertical="center"/>
    </xf>
    <xf numFmtId="3" fontId="3" fillId="5" borderId="31" xfId="0" applyNumberFormat="1" applyFont="1" applyFill="1" applyBorder="1"/>
    <xf numFmtId="164" fontId="3" fillId="5" borderId="31" xfId="0" applyNumberFormat="1" applyFont="1" applyFill="1" applyBorder="1"/>
    <xf numFmtId="0" fontId="3" fillId="5" borderId="31" xfId="0" applyFont="1" applyFill="1" applyBorder="1" applyAlignment="1">
      <alignment horizontal="left" vertical="center"/>
    </xf>
    <xf numFmtId="164" fontId="3" fillId="5" borderId="43" xfId="0" applyNumberFormat="1" applyFont="1" applyFill="1" applyBorder="1"/>
    <xf numFmtId="0" fontId="2" fillId="9" borderId="44" xfId="0" applyFont="1" applyFill="1" applyBorder="1" applyAlignment="1">
      <alignment horizontal="left" vertical="center"/>
    </xf>
    <xf numFmtId="3" fontId="2" fillId="9" borderId="45" xfId="0" applyNumberFormat="1" applyFont="1" applyFill="1" applyBorder="1"/>
    <xf numFmtId="164" fontId="2" fillId="9" borderId="45" xfId="0" applyNumberFormat="1" applyFont="1" applyFill="1" applyBorder="1"/>
    <xf numFmtId="164" fontId="2" fillId="9" borderId="46" xfId="0" applyNumberFormat="1" applyFont="1" applyFill="1" applyBorder="1"/>
    <xf numFmtId="0" fontId="0" fillId="0" borderId="0" xfId="0"/>
    <xf numFmtId="0" fontId="23" fillId="0" borderId="35" xfId="0" applyFont="1" applyBorder="1"/>
    <xf numFmtId="167" fontId="23" fillId="4" borderId="36" xfId="1" applyNumberFormat="1" applyFont="1" applyFill="1" applyBorder="1" applyAlignment="1">
      <alignment horizontal="right" vertical="center" wrapText="1"/>
    </xf>
    <xf numFmtId="167" fontId="23" fillId="4" borderId="37" xfId="1" applyNumberFormat="1" applyFont="1" applyFill="1" applyBorder="1" applyAlignment="1">
      <alignment horizontal="right" vertical="center" wrapText="1"/>
    </xf>
    <xf numFmtId="0" fontId="23" fillId="0" borderId="40" xfId="0" applyFont="1" applyBorder="1"/>
    <xf numFmtId="167" fontId="23" fillId="0" borderId="41" xfId="1" applyNumberFormat="1" applyFont="1" applyFill="1" applyBorder="1" applyAlignment="1">
      <alignment horizontal="right" vertical="center" wrapText="1"/>
    </xf>
    <xf numFmtId="0" fontId="2" fillId="0" borderId="0" xfId="0" applyFont="1"/>
    <xf numFmtId="0" fontId="25" fillId="0" borderId="0" xfId="0" applyFont="1"/>
    <xf numFmtId="0" fontId="3" fillId="0" borderId="0" xfId="0" applyFont="1"/>
    <xf numFmtId="3" fontId="3" fillId="0" borderId="0" xfId="0" applyNumberFormat="1" applyFont="1"/>
    <xf numFmtId="3" fontId="27" fillId="0" borderId="0" xfId="0" applyNumberFormat="1" applyFont="1"/>
    <xf numFmtId="3" fontId="0" fillId="0" borderId="0" xfId="0" applyNumberFormat="1"/>
    <xf numFmtId="168" fontId="0" fillId="0" borderId="0" xfId="0" applyNumberFormat="1"/>
    <xf numFmtId="0" fontId="29" fillId="0" borderId="0" xfId="0" applyFont="1"/>
    <xf numFmtId="0" fontId="30" fillId="0" borderId="0" xfId="0" applyFont="1"/>
    <xf numFmtId="0" fontId="18" fillId="0" borderId="0" xfId="0" applyFont="1" applyAlignment="1">
      <alignment vertical="center"/>
    </xf>
    <xf numFmtId="166" fontId="0" fillId="0" borderId="0" xfId="0" applyNumberFormat="1"/>
    <xf numFmtId="0" fontId="0" fillId="0" borderId="0" xfId="0"/>
    <xf numFmtId="166" fontId="3" fillId="0" borderId="51" xfId="1" applyNumberFormat="1" applyFont="1" applyBorder="1"/>
    <xf numFmtId="166" fontId="3" fillId="0" borderId="52" xfId="1" applyNumberFormat="1" applyFont="1" applyBorder="1"/>
    <xf numFmtId="0" fontId="26" fillId="3" borderId="53" xfId="1" applyFont="1" applyFill="1" applyBorder="1" applyAlignment="1">
      <alignment horizontal="center" vertical="center"/>
    </xf>
    <xf numFmtId="0" fontId="26" fillId="3" borderId="54" xfId="1" applyFont="1" applyFill="1" applyBorder="1" applyAlignment="1">
      <alignment horizontal="center" vertical="center" wrapText="1"/>
    </xf>
    <xf numFmtId="0" fontId="4" fillId="3" borderId="23" xfId="1" applyFont="1" applyFill="1" applyBorder="1"/>
    <xf numFmtId="3" fontId="12" fillId="0" borderId="24" xfId="2" applyNumberFormat="1" applyFont="1" applyBorder="1" applyAlignment="1">
      <alignment horizontal="right" vertical="center"/>
    </xf>
    <xf numFmtId="0" fontId="4" fillId="3" borderId="55" xfId="1" applyFont="1" applyFill="1" applyBorder="1"/>
    <xf numFmtId="3" fontId="12" fillId="0" borderId="56" xfId="2" applyNumberFormat="1" applyFont="1" applyBorder="1" applyAlignment="1">
      <alignment horizontal="right" vertical="center"/>
    </xf>
    <xf numFmtId="0" fontId="4" fillId="3" borderId="25" xfId="1" applyFont="1" applyFill="1" applyBorder="1"/>
    <xf numFmtId="3" fontId="12" fillId="0" borderId="26" xfId="2" applyNumberFormat="1" applyFont="1" applyBorder="1" applyAlignment="1">
      <alignment horizontal="right" vertical="center"/>
    </xf>
    <xf numFmtId="0" fontId="33" fillId="0" borderId="0" xfId="1" applyFont="1"/>
    <xf numFmtId="0" fontId="29" fillId="0" borderId="0" xfId="1" applyFont="1"/>
    <xf numFmtId="0" fontId="33" fillId="0" borderId="0" xfId="0" applyFont="1"/>
    <xf numFmtId="0" fontId="7" fillId="2" borderId="6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0" fontId="19" fillId="0" borderId="0" xfId="0" applyFont="1" applyAlignment="1">
      <alignment horizontal="justify" vertical="center"/>
    </xf>
    <xf numFmtId="0" fontId="0" fillId="0" borderId="0" xfId="0" applyAlignment="1"/>
    <xf numFmtId="0" fontId="14" fillId="11" borderId="47" xfId="0" applyFont="1" applyFill="1" applyBorder="1" applyAlignment="1">
      <alignment horizontal="center" vertical="center" wrapText="1"/>
    </xf>
    <xf numFmtId="0" fontId="22" fillId="3" borderId="48" xfId="0" applyFont="1" applyFill="1" applyBorder="1" applyAlignment="1">
      <alignment horizontal="center" vertical="center"/>
    </xf>
    <xf numFmtId="0" fontId="22" fillId="3" borderId="49" xfId="0" applyFont="1" applyFill="1" applyBorder="1" applyAlignment="1">
      <alignment horizontal="center" vertical="center"/>
    </xf>
    <xf numFmtId="0" fontId="22" fillId="3" borderId="5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5" borderId="3" xfId="0" applyFont="1" applyFill="1" applyBorder="1" applyAlignment="1">
      <alignment horizontal="left" vertical="center"/>
    </xf>
    <xf numFmtId="0" fontId="2" fillId="5" borderId="4" xfId="0" applyFont="1" applyFill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3" fontId="8" fillId="0" borderId="12" xfId="0" applyNumberFormat="1" applyFont="1" applyBorder="1" applyAlignment="1">
      <alignment horizontal="right" vertical="center"/>
    </xf>
    <xf numFmtId="3" fontId="8" fillId="0" borderId="13" xfId="0" applyNumberFormat="1" applyFont="1" applyBorder="1" applyAlignment="1">
      <alignment horizontal="right" vertical="center"/>
    </xf>
    <xf numFmtId="165" fontId="8" fillId="0" borderId="14" xfId="0" applyNumberFormat="1" applyFont="1" applyBorder="1" applyAlignment="1">
      <alignment horizontal="right" vertical="center"/>
    </xf>
    <xf numFmtId="3" fontId="8" fillId="0" borderId="16" xfId="0" applyNumberFormat="1" applyFont="1" applyBorder="1" applyAlignment="1">
      <alignment horizontal="right" vertical="center"/>
    </xf>
    <xf numFmtId="3" fontId="8" fillId="0" borderId="17" xfId="0" applyNumberFormat="1" applyFont="1" applyBorder="1" applyAlignment="1">
      <alignment horizontal="right" vertical="center"/>
    </xf>
    <xf numFmtId="165" fontId="8" fillId="0" borderId="18" xfId="0" applyNumberFormat="1" applyFont="1" applyBorder="1" applyAlignment="1">
      <alignment horizontal="right" vertical="center"/>
    </xf>
    <xf numFmtId="3" fontId="8" fillId="0" borderId="20" xfId="0" applyNumberFormat="1" applyFont="1" applyBorder="1" applyAlignment="1">
      <alignment horizontal="right" vertical="center"/>
    </xf>
    <xf numFmtId="3" fontId="8" fillId="0" borderId="21" xfId="0" applyNumberFormat="1" applyFont="1" applyBorder="1" applyAlignment="1">
      <alignment horizontal="right" vertical="center"/>
    </xf>
    <xf numFmtId="165" fontId="8" fillId="0" borderId="22" xfId="0" applyNumberFormat="1" applyFont="1" applyBorder="1" applyAlignment="1">
      <alignment horizontal="right" vertical="center"/>
    </xf>
    <xf numFmtId="0" fontId="34" fillId="0" borderId="0" xfId="0" applyFont="1" applyBorder="1" applyAlignment="1">
      <alignment horizontal="right"/>
    </xf>
    <xf numFmtId="0" fontId="16" fillId="8" borderId="31" xfId="1" applyFont="1" applyFill="1" applyBorder="1" applyAlignment="1">
      <alignment vertical="center" wrapText="1"/>
    </xf>
    <xf numFmtId="167" fontId="16" fillId="8" borderId="31" xfId="1" applyNumberFormat="1" applyFont="1" applyFill="1" applyBorder="1" applyAlignment="1">
      <alignment horizontal="right" vertical="center" wrapText="1"/>
    </xf>
    <xf numFmtId="0" fontId="5" fillId="0" borderId="0" xfId="1" applyFont="1" applyBorder="1" applyAlignment="1">
      <alignment horizontal="right"/>
    </xf>
    <xf numFmtId="0" fontId="14" fillId="6" borderId="57" xfId="1" applyFont="1" applyFill="1" applyBorder="1" applyAlignment="1">
      <alignment horizontal="center" vertical="center" wrapText="1"/>
    </xf>
    <xf numFmtId="0" fontId="14" fillId="7" borderId="57" xfId="1" applyFont="1" applyFill="1" applyBorder="1" applyAlignment="1">
      <alignment horizontal="center" vertical="center"/>
    </xf>
    <xf numFmtId="0" fontId="15" fillId="0" borderId="57" xfId="1" applyFont="1" applyFill="1" applyBorder="1" applyAlignment="1">
      <alignment vertical="center" wrapText="1"/>
    </xf>
    <xf numFmtId="167" fontId="15" fillId="0" borderId="57" xfId="1" applyNumberFormat="1" applyFont="1" applyFill="1" applyBorder="1" applyAlignment="1">
      <alignment horizontal="right" vertical="center" wrapText="1"/>
    </xf>
    <xf numFmtId="3" fontId="8" fillId="0" borderId="57" xfId="0" applyNumberFormat="1" applyFont="1" applyBorder="1" applyAlignment="1">
      <alignment horizontal="right" vertical="center"/>
    </xf>
    <xf numFmtId="49" fontId="26" fillId="11" borderId="0" xfId="1" applyNumberFormat="1" applyFont="1" applyFill="1" applyAlignment="1">
      <alignment horizontal="center" vertical="center" wrapText="1"/>
    </xf>
    <xf numFmtId="169" fontId="35" fillId="0" borderId="57" xfId="1" applyNumberFormat="1" applyFont="1" applyBorder="1" applyAlignment="1">
      <alignment vertical="center"/>
    </xf>
    <xf numFmtId="0" fontId="15" fillId="0" borderId="58" xfId="1" applyFont="1" applyFill="1" applyBorder="1" applyAlignment="1">
      <alignment vertical="center" wrapText="1"/>
    </xf>
    <xf numFmtId="167" fontId="15" fillId="0" borderId="58" xfId="1" applyNumberFormat="1" applyFont="1" applyFill="1" applyBorder="1" applyAlignment="1">
      <alignment horizontal="right" vertical="center" wrapText="1"/>
    </xf>
    <xf numFmtId="3" fontId="8" fillId="0" borderId="58" xfId="0" applyNumberFormat="1" applyFont="1" applyBorder="1" applyAlignment="1">
      <alignment horizontal="right" vertical="center"/>
    </xf>
    <xf numFmtId="169" fontId="35" fillId="0" borderId="58" xfId="1" applyNumberFormat="1" applyFont="1" applyBorder="1" applyAlignment="1">
      <alignment vertical="center"/>
    </xf>
    <xf numFmtId="0" fontId="15" fillId="0" borderId="59" xfId="1" applyFont="1" applyFill="1" applyBorder="1" applyAlignment="1">
      <alignment vertical="center" wrapText="1"/>
    </xf>
    <xf numFmtId="167" fontId="15" fillId="0" borderId="59" xfId="1" applyNumberFormat="1" applyFont="1" applyFill="1" applyBorder="1" applyAlignment="1">
      <alignment horizontal="right" vertical="center" wrapText="1"/>
    </xf>
    <xf numFmtId="169" fontId="35" fillId="0" borderId="59" xfId="1" applyNumberFormat="1" applyFont="1" applyBorder="1" applyAlignment="1">
      <alignment vertical="center"/>
    </xf>
    <xf numFmtId="169" fontId="36" fillId="13" borderId="31" xfId="1" applyNumberFormat="1" applyFont="1" applyFill="1" applyBorder="1" applyAlignment="1">
      <alignment vertical="center"/>
    </xf>
    <xf numFmtId="0" fontId="0" fillId="0" borderId="61" xfId="0" applyBorder="1" applyAlignment="1"/>
    <xf numFmtId="0" fontId="14" fillId="11" borderId="62" xfId="0" applyFont="1" applyFill="1" applyBorder="1" applyAlignment="1">
      <alignment horizontal="center" vertical="center" wrapText="1"/>
    </xf>
    <xf numFmtId="0" fontId="14" fillId="11" borderId="63" xfId="0" applyFont="1" applyFill="1" applyBorder="1" applyAlignment="1">
      <alignment horizontal="center" vertical="center" wrapText="1"/>
    </xf>
    <xf numFmtId="0" fontId="32" fillId="0" borderId="60" xfId="0" applyFont="1" applyBorder="1" applyAlignment="1">
      <alignment vertical="center"/>
    </xf>
    <xf numFmtId="3" fontId="32" fillId="0" borderId="60" xfId="0" applyNumberFormat="1" applyFont="1" applyBorder="1" applyAlignment="1">
      <alignment horizontal="right" vertical="center"/>
    </xf>
    <xf numFmtId="166" fontId="32" fillId="0" borderId="60" xfId="0" applyNumberFormat="1" applyFont="1" applyBorder="1" applyAlignment="1">
      <alignment horizontal="right" vertical="center"/>
    </xf>
    <xf numFmtId="0" fontId="31" fillId="0" borderId="60" xfId="0" applyFont="1" applyBorder="1" applyAlignment="1">
      <alignment vertical="center"/>
    </xf>
    <xf numFmtId="3" fontId="31" fillId="0" borderId="60" xfId="0" applyNumberFormat="1" applyFont="1" applyBorder="1" applyAlignment="1">
      <alignment horizontal="right" vertical="center"/>
    </xf>
    <xf numFmtId="166" fontId="31" fillId="4" borderId="60" xfId="0" applyNumberFormat="1" applyFont="1" applyFill="1" applyBorder="1" applyAlignment="1">
      <alignment horizontal="right" vertical="center"/>
    </xf>
    <xf numFmtId="0" fontId="32" fillId="0" borderId="64" xfId="0" applyFont="1" applyBorder="1" applyAlignment="1">
      <alignment vertical="center"/>
    </xf>
    <xf numFmtId="3" fontId="32" fillId="0" borderId="64" xfId="0" applyNumberFormat="1" applyFont="1" applyBorder="1" applyAlignment="1">
      <alignment horizontal="right" vertical="center"/>
    </xf>
    <xf numFmtId="166" fontId="32" fillId="0" borderId="64" xfId="0" applyNumberFormat="1" applyFont="1" applyBorder="1" applyAlignment="1">
      <alignment horizontal="right" vertical="center"/>
    </xf>
    <xf numFmtId="0" fontId="32" fillId="12" borderId="31" xfId="0" applyFont="1" applyFill="1" applyBorder="1" applyAlignment="1">
      <alignment vertical="center"/>
    </xf>
    <xf numFmtId="0" fontId="32" fillId="12" borderId="31" xfId="0" applyFont="1" applyFill="1" applyBorder="1" applyAlignment="1">
      <alignment horizontal="right" vertical="center"/>
    </xf>
    <xf numFmtId="3" fontId="32" fillId="12" borderId="31" xfId="0" applyNumberFormat="1" applyFont="1" applyFill="1" applyBorder="1" applyAlignment="1">
      <alignment horizontal="right" vertical="center"/>
    </xf>
    <xf numFmtId="0" fontId="32" fillId="8" borderId="31" xfId="0" applyFont="1" applyFill="1" applyBorder="1" applyAlignment="1">
      <alignment vertical="center"/>
    </xf>
    <xf numFmtId="166" fontId="32" fillId="12" borderId="31" xfId="0" applyNumberFormat="1" applyFont="1" applyFill="1" applyBorder="1" applyAlignment="1">
      <alignment horizontal="right" vertical="center"/>
    </xf>
    <xf numFmtId="166" fontId="32" fillId="4" borderId="60" xfId="0" applyNumberFormat="1" applyFont="1" applyFill="1" applyBorder="1" applyAlignment="1">
      <alignment horizontal="right" vertical="center"/>
    </xf>
    <xf numFmtId="49" fontId="24" fillId="2" borderId="31" xfId="0" applyNumberFormat="1" applyFont="1" applyFill="1" applyBorder="1" applyAlignment="1">
      <alignment horizontal="center" vertical="center" textRotation="90" wrapText="1"/>
    </xf>
    <xf numFmtId="0" fontId="3" fillId="0" borderId="0" xfId="0" applyFont="1" applyAlignment="1">
      <alignment vertical="center"/>
    </xf>
    <xf numFmtId="0" fontId="3" fillId="0" borderId="60" xfId="0" applyFont="1" applyBorder="1" applyAlignment="1">
      <alignment horizontal="right" vertical="center"/>
    </xf>
    <xf numFmtId="0" fontId="3" fillId="0" borderId="64" xfId="0" applyFont="1" applyBorder="1" applyAlignment="1">
      <alignment horizontal="right" vertical="center"/>
    </xf>
    <xf numFmtId="0" fontId="24" fillId="2" borderId="31" xfId="0" applyFont="1" applyFill="1" applyBorder="1" applyAlignment="1">
      <alignment horizontal="center" vertical="center" wrapText="1"/>
    </xf>
    <xf numFmtId="0" fontId="2" fillId="9" borderId="65" xfId="0" applyFont="1" applyFill="1" applyBorder="1" applyAlignment="1">
      <alignment horizontal="left" vertical="center"/>
    </xf>
    <xf numFmtId="0" fontId="2" fillId="9" borderId="1" xfId="0" applyFont="1" applyFill="1" applyBorder="1" applyAlignment="1">
      <alignment horizontal="left" vertical="center"/>
    </xf>
    <xf numFmtId="0" fontId="2" fillId="9" borderId="1" xfId="0" applyFont="1" applyFill="1" applyBorder="1" applyAlignment="1">
      <alignment horizontal="right" vertical="center"/>
    </xf>
    <xf numFmtId="3" fontId="2" fillId="9" borderId="1" xfId="0" applyNumberFormat="1" applyFont="1" applyFill="1" applyBorder="1" applyAlignment="1">
      <alignment horizontal="right" vertical="center"/>
    </xf>
    <xf numFmtId="3" fontId="2" fillId="9" borderId="2" xfId="0" applyNumberFormat="1" applyFont="1" applyFill="1" applyBorder="1" applyAlignment="1">
      <alignment horizontal="right" vertical="center"/>
    </xf>
  </cellXfs>
  <cellStyles count="9">
    <cellStyle name="Normalno" xfId="0" builtinId="0"/>
    <cellStyle name="Normalno 2" xfId="2"/>
    <cellStyle name="Normalno 2 3" xfId="8"/>
    <cellStyle name="Normalno 3" xfId="1"/>
    <cellStyle name="Normalno 4" xfId="3"/>
    <cellStyle name="Normalno 5" xfId="4"/>
    <cellStyle name="Normalno 6" xfId="5"/>
    <cellStyle name="Normalno 7" xfId="6"/>
    <cellStyle name="Obično_List1" xfId="7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585585422511841"/>
          <c:y val="0.10401290738070998"/>
          <c:w val="0.83734299212598429"/>
          <c:h val="0.77314814814814814"/>
        </c:manualLayout>
      </c:layout>
      <c:lineChart>
        <c:grouping val="standard"/>
        <c:varyColors val="0"/>
        <c:ser>
          <c:idx val="0"/>
          <c:order val="0"/>
          <c:tx>
            <c:strRef>
              <c:f>Grafikon1!$A$6</c:f>
              <c:strCache>
                <c:ptCount val="1"/>
                <c:pt idx="0">
                  <c:v>Neto dobit/gubitak</c:v>
                </c:pt>
              </c:strCache>
            </c:strRef>
          </c:tx>
          <c:marker>
            <c:spPr>
              <a:solidFill>
                <a:schemeClr val="tx2">
                  <a:lumMod val="75000"/>
                </a:schemeClr>
              </a:solidFill>
            </c:spPr>
          </c:marker>
          <c:dPt>
            <c:idx val="0"/>
            <c:bubble3D val="0"/>
          </c:dPt>
          <c:dPt>
            <c:idx val="1"/>
            <c:bubble3D val="0"/>
          </c:dPt>
          <c:dPt>
            <c:idx val="2"/>
            <c:bubble3D val="0"/>
          </c:dPt>
          <c:dPt>
            <c:idx val="5"/>
            <c:bubble3D val="0"/>
          </c:dPt>
          <c:dPt>
            <c:idx val="6"/>
            <c:bubble3D val="0"/>
          </c:dPt>
          <c:dPt>
            <c:idx val="7"/>
            <c:bubble3D val="0"/>
          </c:dPt>
          <c:dPt>
            <c:idx val="8"/>
            <c:bubble3D val="0"/>
          </c:dPt>
          <c:dPt>
            <c:idx val="9"/>
            <c:bubble3D val="0"/>
          </c:dPt>
          <c:dPt>
            <c:idx val="10"/>
            <c:bubble3D val="0"/>
          </c:dPt>
          <c:cat>
            <c:strRef>
              <c:f>Grafikon1!$B$5:$K$5</c:f>
              <c:strCache>
                <c:ptCount val="10"/>
                <c:pt idx="0">
                  <c:v>2010.</c:v>
                </c:pt>
                <c:pt idx="1">
                  <c:v>2011.</c:v>
                </c:pt>
                <c:pt idx="2">
                  <c:v>2012.</c:v>
                </c:pt>
                <c:pt idx="3">
                  <c:v>2013.</c:v>
                </c:pt>
                <c:pt idx="4">
                  <c:v>2014.</c:v>
                </c:pt>
                <c:pt idx="5">
                  <c:v>2015.</c:v>
                </c:pt>
                <c:pt idx="6">
                  <c:v>2016.</c:v>
                </c:pt>
                <c:pt idx="7">
                  <c:v>2017.</c:v>
                </c:pt>
                <c:pt idx="8">
                  <c:v>2018.</c:v>
                </c:pt>
                <c:pt idx="9">
                  <c:v>2019.</c:v>
                </c:pt>
              </c:strCache>
            </c:strRef>
          </c:cat>
          <c:val>
            <c:numRef>
              <c:f>Grafikon1!$B$6:$K$6</c:f>
              <c:numCache>
                <c:formatCode>#,##0_ ;[Red]\-#,##0\ </c:formatCode>
                <c:ptCount val="10"/>
                <c:pt idx="0">
                  <c:v>8834.0120000000006</c:v>
                </c:pt>
                <c:pt idx="1">
                  <c:v>9660.5859999999993</c:v>
                </c:pt>
                <c:pt idx="2">
                  <c:v>7269.9830000000002</c:v>
                </c:pt>
                <c:pt idx="3">
                  <c:v>2941.9940000000001</c:v>
                </c:pt>
                <c:pt idx="4">
                  <c:v>1573.345</c:v>
                </c:pt>
                <c:pt idx="5">
                  <c:v>3469.9459999999999</c:v>
                </c:pt>
                <c:pt idx="6">
                  <c:v>4698.6549999999997</c:v>
                </c:pt>
                <c:pt idx="7">
                  <c:v>6164.85</c:v>
                </c:pt>
                <c:pt idx="8">
                  <c:v>7767.8280000000004</c:v>
                </c:pt>
                <c:pt idx="9">
                  <c:v>15265.427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8316800"/>
        <c:axId val="252599040"/>
      </c:lineChart>
      <c:catAx>
        <c:axId val="218316800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800" b="0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r-Latn-RS"/>
          </a:p>
        </c:txPr>
        <c:crossAx val="252599040"/>
        <c:crosses val="autoZero"/>
        <c:auto val="1"/>
        <c:lblAlgn val="ctr"/>
        <c:lblOffset val="100"/>
        <c:noMultiLvlLbl val="0"/>
      </c:catAx>
      <c:valAx>
        <c:axId val="252599040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800" b="0">
                    <a:solidFill>
                      <a:schemeClr val="tx2">
                        <a:lumMod val="75000"/>
                      </a:schemeClr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r>
                  <a:rPr lang="en-US" sz="800" b="0">
                    <a:solidFill>
                      <a:schemeClr val="tx2">
                        <a:lumMod val="75000"/>
                      </a:schemeClr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u tisućama kuna</a:t>
                </a:r>
              </a:p>
            </c:rich>
          </c:tx>
          <c:overlay val="0"/>
        </c:title>
        <c:numFmt formatCode="#,##0_ ;[Red]\-#,##0\ " sourceLinked="1"/>
        <c:majorTickMark val="out"/>
        <c:minorTickMark val="none"/>
        <c:tickLblPos val="nextTo"/>
        <c:txPr>
          <a:bodyPr/>
          <a:lstStyle/>
          <a:p>
            <a:pPr>
              <a:defRPr sz="800" b="0">
                <a:solidFill>
                  <a:schemeClr val="accent1">
                    <a:lumMod val="50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r-Latn-RS"/>
          </a:p>
        </c:txPr>
        <c:crossAx val="218316800"/>
        <c:crosses val="autoZero"/>
        <c:crossBetween val="between"/>
      </c:valAx>
      <c:spPr>
        <a:pattFill prst="pct50">
          <a:fgClr>
            <a:schemeClr val="accent1">
              <a:lumMod val="20000"/>
              <a:lumOff val="80000"/>
            </a:schemeClr>
          </a:fgClr>
          <a:bgClr>
            <a:schemeClr val="bg1"/>
          </a:bgClr>
        </a:pattFill>
      </c:spPr>
    </c:plotArea>
    <c:plotVisOnly val="1"/>
    <c:dispBlanksAs val="gap"/>
    <c:showDLblsOverMax val="0"/>
  </c:chart>
  <c:spPr>
    <a:pattFill prst="pct50">
      <a:fgClr>
        <a:schemeClr val="accent1">
          <a:lumMod val="20000"/>
          <a:lumOff val="80000"/>
        </a:schemeClr>
      </a:fgClr>
      <a:bgClr>
        <a:schemeClr val="bg1"/>
      </a:bgClr>
    </a:pattFill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6613298337707784E-2"/>
          <c:y val="9.5492476251856404E-2"/>
          <c:w val="0.89363560804899389"/>
          <c:h val="0.75726511054445589"/>
        </c:manualLayout>
      </c:layout>
      <c:lineChart>
        <c:grouping val="standard"/>
        <c:varyColors val="0"/>
        <c:ser>
          <c:idx val="0"/>
          <c:order val="0"/>
          <c:tx>
            <c:strRef>
              <c:f>Grafikon1!$A$9</c:f>
              <c:strCache>
                <c:ptCount val="1"/>
                <c:pt idx="0">
                  <c:v>Broj zaposlenih</c:v>
                </c:pt>
              </c:strCache>
            </c:strRef>
          </c:tx>
          <c:spPr>
            <a:ln>
              <a:solidFill>
                <a:schemeClr val="accent1"/>
              </a:solidFill>
            </a:ln>
          </c:spPr>
          <c:marker>
            <c:symbol val="square"/>
            <c:size val="4"/>
            <c:spPr>
              <a:solidFill>
                <a:schemeClr val="tx2">
                  <a:lumMod val="75000"/>
                </a:schemeClr>
              </a:solidFill>
            </c:spPr>
          </c:marker>
          <c:cat>
            <c:strRef>
              <c:f>Grafikon1!$B$8:$K$8</c:f>
              <c:strCache>
                <c:ptCount val="10"/>
                <c:pt idx="0">
                  <c:v>2010.</c:v>
                </c:pt>
                <c:pt idx="1">
                  <c:v>2011.</c:v>
                </c:pt>
                <c:pt idx="2">
                  <c:v>2012.</c:v>
                </c:pt>
                <c:pt idx="3">
                  <c:v>2013.</c:v>
                </c:pt>
                <c:pt idx="4">
                  <c:v>2014.</c:v>
                </c:pt>
                <c:pt idx="5">
                  <c:v>2015.</c:v>
                </c:pt>
                <c:pt idx="6">
                  <c:v>2016.</c:v>
                </c:pt>
                <c:pt idx="7">
                  <c:v>2017.</c:v>
                </c:pt>
                <c:pt idx="8">
                  <c:v>2018.</c:v>
                </c:pt>
                <c:pt idx="9">
                  <c:v>2019.</c:v>
                </c:pt>
              </c:strCache>
            </c:strRef>
          </c:cat>
          <c:val>
            <c:numRef>
              <c:f>Grafikon1!$B$9:$K$9</c:f>
              <c:numCache>
                <c:formatCode>#,##0_ ;[Red]\-#,##0\ </c:formatCode>
                <c:ptCount val="10"/>
                <c:pt idx="0">
                  <c:v>615</c:v>
                </c:pt>
                <c:pt idx="1">
                  <c:v>653</c:v>
                </c:pt>
                <c:pt idx="2">
                  <c:v>432</c:v>
                </c:pt>
                <c:pt idx="3">
                  <c:v>440</c:v>
                </c:pt>
                <c:pt idx="4">
                  <c:v>442</c:v>
                </c:pt>
                <c:pt idx="5">
                  <c:v>452</c:v>
                </c:pt>
                <c:pt idx="6">
                  <c:v>401</c:v>
                </c:pt>
                <c:pt idx="7">
                  <c:v>404</c:v>
                </c:pt>
                <c:pt idx="8">
                  <c:v>401</c:v>
                </c:pt>
                <c:pt idx="9">
                  <c:v>510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8318848"/>
        <c:axId val="254756544"/>
      </c:lineChart>
      <c:catAx>
        <c:axId val="218318848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800" b="0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r-Latn-RS"/>
          </a:p>
        </c:txPr>
        <c:crossAx val="254756544"/>
        <c:crosses val="autoZero"/>
        <c:auto val="1"/>
        <c:lblAlgn val="ctr"/>
        <c:lblOffset val="100"/>
        <c:noMultiLvlLbl val="0"/>
      </c:catAx>
      <c:valAx>
        <c:axId val="25475654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_ ;[Red]\-#,##0\ " sourceLinked="1"/>
        <c:majorTickMark val="out"/>
        <c:minorTickMark val="none"/>
        <c:tickLblPos val="nextTo"/>
        <c:txPr>
          <a:bodyPr/>
          <a:lstStyle/>
          <a:p>
            <a:pPr>
              <a:defRPr sz="800" b="1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r-Latn-RS"/>
          </a:p>
        </c:txPr>
        <c:crossAx val="218318848"/>
        <c:crosses val="autoZero"/>
        <c:crossBetween val="between"/>
        <c:majorUnit val="200"/>
      </c:valAx>
      <c:spPr>
        <a:pattFill prst="pct50">
          <a:fgClr>
            <a:schemeClr val="accent1">
              <a:lumMod val="20000"/>
              <a:lumOff val="80000"/>
            </a:schemeClr>
          </a:fgClr>
          <a:bgClr>
            <a:schemeClr val="bg1"/>
          </a:bgClr>
        </a:pattFill>
      </c:spPr>
    </c:plotArea>
    <c:plotVisOnly val="1"/>
    <c:dispBlanksAs val="gap"/>
    <c:showDLblsOverMax val="0"/>
  </c:chart>
  <c:spPr>
    <a:pattFill prst="pct50">
      <a:fgClr>
        <a:schemeClr val="accent1">
          <a:lumMod val="20000"/>
          <a:lumOff val="80000"/>
        </a:schemeClr>
      </a:fgClr>
      <a:bgClr>
        <a:schemeClr val="bg1"/>
      </a:bgClr>
    </a:pattFill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1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/>
          <a:lstStyle/>
          <a:p>
            <a:pPr>
              <a:defRPr sz="1000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hr-HR" sz="1000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Udio uk. prihoda</a:t>
            </a:r>
            <a:r>
              <a:rPr lang="hr-HR" sz="1000" baseline="0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 grada Knina u uk. prihodima ŠKŽ</a:t>
            </a:r>
            <a:endParaRPr lang="hr-HR" sz="1000">
              <a:solidFill>
                <a:schemeClr val="tx2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/>
      <c:overlay val="0"/>
    </c:title>
    <c:autoTitleDeleted val="0"/>
    <c:view3D>
      <c:rotX val="30"/>
      <c:rotY val="30"/>
      <c:rAngAx val="0"/>
      <c:perspective val="30"/>
    </c:view3D>
    <c:floor>
      <c:thickness val="0"/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0"/>
          <c:y val="0.15109215514727325"/>
          <c:w val="0.68397918783727241"/>
          <c:h val="0.66472896753745203"/>
        </c:manualLayout>
      </c:layout>
      <c:pie3DChart>
        <c:varyColors val="1"/>
        <c:ser>
          <c:idx val="0"/>
          <c:order val="0"/>
          <c:tx>
            <c:strRef>
              <c:f>Grafikon2!$B$5</c:f>
              <c:strCache>
                <c:ptCount val="1"/>
                <c:pt idx="0">
                  <c:v>Ukupni prihod</c:v>
                </c:pt>
              </c:strCache>
            </c:strRef>
          </c:tx>
          <c:explosion val="28"/>
          <c:dPt>
            <c:idx val="1"/>
            <c:bubble3D val="0"/>
          </c:dPt>
          <c:dLbls>
            <c:dLbl>
              <c:idx val="0"/>
              <c:layout>
                <c:manualLayout>
                  <c:x val="2.0968941382327209E-2"/>
                  <c:y val="-1.9151720618256051E-2"/>
                </c:manualLayout>
              </c:layout>
              <c:tx>
                <c:rich>
                  <a:bodyPr/>
                  <a:lstStyle/>
                  <a:p>
                    <a:r>
                      <a:rPr lang="hr-HR" b="1">
                        <a:solidFill>
                          <a:schemeClr val="tx2">
                            <a:lumMod val="75000"/>
                          </a:schemeClr>
                        </a:solidFill>
                      </a:rPr>
                      <a:t>2,4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0.13968649512626405"/>
                  <c:y val="-0.27979819575593023"/>
                </c:manualLayout>
              </c:layout>
              <c:tx>
                <c:rich>
                  <a:bodyPr/>
                  <a:lstStyle/>
                  <a:p>
                    <a:r>
                      <a:rPr lang="hr-HR" b="1">
                        <a:solidFill>
                          <a:schemeClr val="tx2">
                            <a:lumMod val="75000"/>
                          </a:schemeClr>
                        </a:solidFill>
                      </a:rPr>
                      <a:t>97,6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="1">
                    <a:solidFill>
                      <a:schemeClr val="tx2">
                        <a:lumMod val="75000"/>
                      </a:schemeClr>
                    </a:solidFill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Grafikon2!$A$6:$A$7</c:f>
              <c:strCache>
                <c:ptCount val="2"/>
                <c:pt idx="0">
                  <c:v>Grad Knin</c:v>
                </c:pt>
                <c:pt idx="1">
                  <c:v>ŠKŽ (ostali gradovi i općine)</c:v>
                </c:pt>
              </c:strCache>
            </c:strRef>
          </c:cat>
          <c:val>
            <c:numRef>
              <c:f>Grafikon2!$B$6:$B$7</c:f>
              <c:numCache>
                <c:formatCode>#,##0</c:formatCode>
                <c:ptCount val="2"/>
                <c:pt idx="0">
                  <c:v>214527.54399999999</c:v>
                </c:pt>
                <c:pt idx="1">
                  <c:v>8595391</c:v>
                </c:pt>
              </c:numCache>
            </c:numRef>
          </c:val>
        </c:ser>
        <c:ser>
          <c:idx val="1"/>
          <c:order val="1"/>
          <c:tx>
            <c:strRef>
              <c:f>Grafikon2!$C$5</c:f>
              <c:strCache>
                <c:ptCount val="1"/>
                <c:pt idx="0">
                  <c:v>Udio</c:v>
                </c:pt>
              </c:strCache>
            </c:strRef>
          </c:tx>
          <c:explosion val="25"/>
          <c:cat>
            <c:strRef>
              <c:f>Grafikon2!$A$6:$A$7</c:f>
              <c:strCache>
                <c:ptCount val="2"/>
                <c:pt idx="0">
                  <c:v>Grad Knin</c:v>
                </c:pt>
                <c:pt idx="1">
                  <c:v>ŠKŽ (ostali gradovi i općine)</c:v>
                </c:pt>
              </c:strCache>
            </c:strRef>
          </c:cat>
          <c:val>
            <c:numRef>
              <c:f>Grafikon2!$C$6:$C$7</c:f>
              <c:numCache>
                <c:formatCode>#,##0.0</c:formatCode>
                <c:ptCount val="2"/>
                <c:pt idx="0">
                  <c:v>2.4350683257421184</c:v>
                </c:pt>
                <c:pt idx="1">
                  <c:v>97.564931674257878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0.62849852870914313"/>
          <c:y val="0.4962350539515894"/>
          <c:w val="0.33940163972303017"/>
          <c:h val="0.23669655876348789"/>
        </c:manualLayout>
      </c:layout>
      <c:overlay val="0"/>
      <c:txPr>
        <a:bodyPr/>
        <a:lstStyle/>
        <a:p>
          <a:pPr rtl="0">
            <a:defRPr sz="900">
              <a:solidFill>
                <a:schemeClr val="tx2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defRPr>
          </a:pPr>
          <a:endParaRPr lang="sr-Latn-RS"/>
        </a:p>
      </c:txPr>
    </c:legend>
    <c:plotVisOnly val="1"/>
    <c:dispBlanksAs val="gap"/>
    <c:showDLblsOverMax val="0"/>
  </c:chart>
  <c:spPr>
    <a:effectLst>
      <a:glow rad="63500">
        <a:schemeClr val="bg1">
          <a:lumMod val="65000"/>
          <a:alpha val="40000"/>
        </a:schemeClr>
      </a:glow>
    </a:effectLst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1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/>
          <a:lstStyle/>
          <a:p>
            <a:pPr>
              <a:defRPr sz="1000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US" sz="1000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Udio</a:t>
            </a:r>
            <a:r>
              <a:rPr lang="hr-HR" sz="1000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 uk. rashoda grda Knina u uk. rashodima ŠKŽ</a:t>
            </a:r>
            <a:endParaRPr lang="en-US" sz="1000">
              <a:solidFill>
                <a:schemeClr val="tx2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/>
      <c:overlay val="0"/>
    </c:title>
    <c:autoTitleDeleted val="0"/>
    <c:view3D>
      <c:rotX val="30"/>
      <c:rotY val="3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1130692651943427E-3"/>
          <c:y val="8.473249838938475E-2"/>
          <c:w val="0.7034514346882953"/>
          <c:h val="0.81315920719655688"/>
        </c:manualLayout>
      </c:layout>
      <c:pie3DChart>
        <c:varyColors val="1"/>
        <c:ser>
          <c:idx val="0"/>
          <c:order val="0"/>
          <c:explosion val="28"/>
          <c:dPt>
            <c:idx val="1"/>
            <c:bubble3D val="0"/>
            <c:explosion val="23"/>
          </c:dPt>
          <c:dLbls>
            <c:dLbl>
              <c:idx val="0"/>
              <c:layout>
                <c:manualLayout>
                  <c:x val="3.4523002195876284E-2"/>
                  <c:y val="-2.1399224115085196E-2"/>
                </c:manualLayout>
              </c:layout>
              <c:tx>
                <c:rich>
                  <a:bodyPr/>
                  <a:lstStyle/>
                  <a:p>
                    <a:r>
                      <a:rPr lang="hr-HR" b="1">
                        <a:solidFill>
                          <a:schemeClr val="tx2">
                            <a:lumMod val="75000"/>
                          </a:schemeClr>
                        </a:solidFill>
                      </a:rPr>
                      <a:t>2,3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0.11355698582295497"/>
                  <c:y val="-0.25095364632359402"/>
                </c:manualLayout>
              </c:layout>
              <c:tx>
                <c:rich>
                  <a:bodyPr/>
                  <a:lstStyle/>
                  <a:p>
                    <a:r>
                      <a:rPr lang="hr-HR" b="1">
                        <a:solidFill>
                          <a:schemeClr val="tx2">
                            <a:lumMod val="75000"/>
                          </a:schemeClr>
                        </a:solidFill>
                      </a:rPr>
                      <a:t>97,7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="1">
                    <a:solidFill>
                      <a:schemeClr val="tx2">
                        <a:lumMod val="75000"/>
                      </a:schemeClr>
                    </a:solidFill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Grafikon2!$D$6:$D$7</c:f>
              <c:strCache>
                <c:ptCount val="2"/>
                <c:pt idx="0">
                  <c:v>Grad Knin</c:v>
                </c:pt>
                <c:pt idx="1">
                  <c:v>ŠKŽ (ostali gradovi i općine)</c:v>
                </c:pt>
              </c:strCache>
            </c:strRef>
          </c:cat>
          <c:val>
            <c:numRef>
              <c:f>Grafikon2!$E$6:$E$7</c:f>
              <c:numCache>
                <c:formatCode>#,##0</c:formatCode>
                <c:ptCount val="2"/>
                <c:pt idx="0">
                  <c:v>199262.117</c:v>
                </c:pt>
                <c:pt idx="1">
                  <c:v>8369450</c:v>
                </c:pt>
              </c:numCache>
            </c:numRef>
          </c:val>
        </c:ser>
        <c:ser>
          <c:idx val="1"/>
          <c:order val="1"/>
          <c:explosion val="25"/>
          <c:cat>
            <c:strRef>
              <c:f>Grafikon2!$D$6:$D$7</c:f>
              <c:strCache>
                <c:ptCount val="2"/>
                <c:pt idx="0">
                  <c:v>Grad Knin</c:v>
                </c:pt>
                <c:pt idx="1">
                  <c:v>ŠKŽ (ostali gradovi i općine)</c:v>
                </c:pt>
              </c:strCache>
            </c:strRef>
          </c:cat>
          <c:val>
            <c:numRef>
              <c:f>Grafikon2!$F$6:$F$7</c:f>
              <c:numCache>
                <c:formatCode>#,##0.0</c:formatCode>
                <c:ptCount val="2"/>
                <c:pt idx="0">
                  <c:v>2.3254618167087004</c:v>
                </c:pt>
                <c:pt idx="1">
                  <c:v>97.674538183291304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ln>
          <a:noFill/>
        </a:ln>
      </c:spPr>
    </c:plotArea>
    <c:legend>
      <c:legendPos val="r"/>
      <c:layout>
        <c:manualLayout>
          <c:xMode val="edge"/>
          <c:yMode val="edge"/>
          <c:x val="0.60613494192222273"/>
          <c:y val="0.47674211269745354"/>
          <c:w val="0.38498714919958238"/>
          <c:h val="0.23969611488314038"/>
        </c:manualLayout>
      </c:layout>
      <c:overlay val="0"/>
      <c:txPr>
        <a:bodyPr/>
        <a:lstStyle/>
        <a:p>
          <a:pPr>
            <a:defRPr sz="900">
              <a:solidFill>
                <a:schemeClr val="tx2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defRPr>
          </a:pPr>
          <a:endParaRPr lang="sr-Latn-RS"/>
        </a:p>
      </c:txPr>
    </c:legend>
    <c:plotVisOnly val="1"/>
    <c:dispBlanksAs val="gap"/>
    <c:showDLblsOverMax val="0"/>
  </c:chart>
  <c:spPr>
    <a:effectLst>
      <a:glow rad="63500">
        <a:schemeClr val="bg1">
          <a:lumMod val="65000"/>
          <a:alpha val="40000"/>
        </a:schemeClr>
      </a:glow>
    </a:effectLst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0"/>
      <c:rotY val="0"/>
      <c:rAngAx val="0"/>
      <c:perspective val="30"/>
    </c:view3D>
    <c:floor>
      <c:thickness val="0"/>
      <c:spPr>
        <a:noFill/>
        <a:ln>
          <a:noFill/>
        </a:ln>
      </c:spPr>
    </c:floor>
    <c:sideWall>
      <c:thickness val="0"/>
      <c:spPr>
        <a:noFill/>
      </c:spPr>
    </c:sideWall>
    <c:backWall>
      <c:thickness val="0"/>
      <c:spPr>
        <a:noFill/>
      </c:spPr>
    </c:backWall>
    <c:plotArea>
      <c:layout>
        <c:manualLayout>
          <c:layoutTarget val="inner"/>
          <c:xMode val="edge"/>
          <c:yMode val="edge"/>
          <c:x val="6.64388033585354E-2"/>
          <c:y val="8.9361460355553604E-2"/>
          <c:w val="0.83261568560913113"/>
          <c:h val="0.71379436138970143"/>
        </c:manualLayout>
      </c:layout>
      <c:bar3DChart>
        <c:barDir val="bar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</c:spPr>
          </c:dPt>
          <c:dPt>
            <c:idx val="1"/>
            <c:invertIfNegative val="0"/>
            <c:bubble3D val="0"/>
            <c:spPr>
              <a:solidFill>
                <a:schemeClr val="tx2">
                  <a:lumMod val="40000"/>
                  <a:lumOff val="60000"/>
                </a:schemeClr>
              </a:solidFill>
            </c:spPr>
          </c:dPt>
          <c:dPt>
            <c:idx val="2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</c:spPr>
          </c:dPt>
          <c:cat>
            <c:strRef>
              <c:f>Grafikon3!$A$6:$A$8</c:f>
              <c:strCache>
                <c:ptCount val="3"/>
                <c:pt idx="0">
                  <c:v>Knin</c:v>
                </c:pt>
                <c:pt idx="1">
                  <c:v>ŠKŽ</c:v>
                </c:pt>
                <c:pt idx="2">
                  <c:v>RH</c:v>
                </c:pt>
              </c:strCache>
            </c:strRef>
          </c:cat>
          <c:val>
            <c:numRef>
              <c:f>Grafikon3!$B$6:$B$8</c:f>
              <c:numCache>
                <c:formatCode>#,##0</c:formatCode>
                <c:ptCount val="3"/>
                <c:pt idx="0">
                  <c:v>3823</c:v>
                </c:pt>
                <c:pt idx="1">
                  <c:v>5418</c:v>
                </c:pt>
                <c:pt idx="2">
                  <c:v>5815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45552640"/>
        <c:axId val="281996096"/>
        <c:axId val="0"/>
      </c:bar3DChart>
      <c:catAx>
        <c:axId val="245552640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 sz="800" b="1">
                <a:solidFill>
                  <a:srgbClr val="17375E"/>
                </a:solidFill>
                <a:latin typeface="Arial" pitchFamily="34" charset="0"/>
                <a:cs typeface="Arial" pitchFamily="34" charset="0"/>
              </a:defRPr>
            </a:pPr>
            <a:endParaRPr lang="sr-Latn-RS"/>
          </a:p>
        </c:txPr>
        <c:crossAx val="281996096"/>
        <c:crosses val="autoZero"/>
        <c:auto val="0"/>
        <c:lblAlgn val="ctr"/>
        <c:lblOffset val="100"/>
        <c:tickMarkSkip val="1"/>
        <c:noMultiLvlLbl val="0"/>
      </c:catAx>
      <c:valAx>
        <c:axId val="281996096"/>
        <c:scaling>
          <c:orientation val="minMax"/>
          <c:max val="6000"/>
          <c:min val="0"/>
        </c:scaling>
        <c:delete val="0"/>
        <c:axPos val="b"/>
        <c:majorGridlines>
          <c:spPr>
            <a:ln>
              <a:noFill/>
            </a:ln>
          </c:spPr>
        </c:majorGridlines>
        <c:numFmt formatCode="#,##0" sourceLinked="1"/>
        <c:majorTickMark val="none"/>
        <c:minorTickMark val="none"/>
        <c:tickLblPos val="nextTo"/>
        <c:txPr>
          <a:bodyPr/>
          <a:lstStyle/>
          <a:p>
            <a:pPr>
              <a:defRPr sz="800" b="1">
                <a:solidFill>
                  <a:srgbClr val="17375E"/>
                </a:solidFill>
                <a:latin typeface="Arial" pitchFamily="34" charset="0"/>
                <a:cs typeface="Arial" pitchFamily="34" charset="0"/>
              </a:defRPr>
            </a:pPr>
            <a:endParaRPr lang="sr-Latn-RS"/>
          </a:p>
        </c:txPr>
        <c:crossAx val="245552640"/>
        <c:crosses val="autoZero"/>
        <c:crossBetween val="between"/>
        <c:majorUnit val="500"/>
      </c:valAx>
      <c:spPr>
        <a:pattFill prst="pct5">
          <a:fgClr>
            <a:schemeClr val="bg1">
              <a:lumMod val="75000"/>
            </a:schemeClr>
          </a:fgClr>
          <a:bgClr>
            <a:schemeClr val="bg1"/>
          </a:bgClr>
        </a:pattFill>
        <a:ln w="25400">
          <a:noFill/>
        </a:ln>
      </c:spPr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971550</xdr:colOff>
      <xdr:row>1</xdr:row>
      <xdr:rowOff>133350</xdr:rowOff>
    </xdr:to>
    <xdr:pic>
      <xdr:nvPicPr>
        <xdr:cNvPr id="2" name="Slika 1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715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66675</xdr:rowOff>
    </xdr:from>
    <xdr:to>
      <xdr:col>0</xdr:col>
      <xdr:colOff>971550</xdr:colOff>
      <xdr:row>1</xdr:row>
      <xdr:rowOff>95251</xdr:rowOff>
    </xdr:to>
    <xdr:pic>
      <xdr:nvPicPr>
        <xdr:cNvPr id="7" name="Slika 6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66675"/>
          <a:ext cx="876300" cy="2190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11</xdr:row>
      <xdr:rowOff>0</xdr:rowOff>
    </xdr:from>
    <xdr:to>
      <xdr:col>13</xdr:col>
      <xdr:colOff>923925</xdr:colOff>
      <xdr:row>25</xdr:row>
      <xdr:rowOff>9525</xdr:rowOff>
    </xdr:to>
    <xdr:grpSp>
      <xdr:nvGrpSpPr>
        <xdr:cNvPr id="11" name="Grupa 10"/>
        <xdr:cNvGrpSpPr/>
      </xdr:nvGrpSpPr>
      <xdr:grpSpPr>
        <a:xfrm>
          <a:off x="0" y="2095500"/>
          <a:ext cx="8772525" cy="2676525"/>
          <a:chOff x="7146290" y="571500"/>
          <a:chExt cx="8436611" cy="2676525"/>
        </a:xfrm>
      </xdr:grpSpPr>
      <xdr:graphicFrame macro="">
        <xdr:nvGraphicFramePr>
          <xdr:cNvPr id="12" name="Grafikon 11"/>
          <xdr:cNvGraphicFramePr>
            <a:graphicFrameLocks/>
          </xdr:cNvGraphicFramePr>
        </xdr:nvGraphicFramePr>
        <xdr:xfrm>
          <a:off x="7146290" y="581025"/>
          <a:ext cx="4236085" cy="2649027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graphicFrame macro="">
        <xdr:nvGraphicFramePr>
          <xdr:cNvPr id="13" name="Grafikon 12"/>
          <xdr:cNvGraphicFramePr>
            <a:graphicFrameLocks/>
          </xdr:cNvGraphicFramePr>
        </xdr:nvGraphicFramePr>
        <xdr:xfrm>
          <a:off x="11410951" y="571500"/>
          <a:ext cx="4171950" cy="267652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0</xdr:row>
      <xdr:rowOff>161925</xdr:rowOff>
    </xdr:from>
    <xdr:to>
      <xdr:col>0</xdr:col>
      <xdr:colOff>1438275</xdr:colOff>
      <xdr:row>2</xdr:row>
      <xdr:rowOff>57150</xdr:rowOff>
    </xdr:to>
    <xdr:pic>
      <xdr:nvPicPr>
        <xdr:cNvPr id="2" name="Slika 2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161925"/>
          <a:ext cx="13049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95249</xdr:colOff>
      <xdr:row>9</xdr:row>
      <xdr:rowOff>23812</xdr:rowOff>
    </xdr:from>
    <xdr:to>
      <xdr:col>7</xdr:col>
      <xdr:colOff>781050</xdr:colOff>
      <xdr:row>23</xdr:row>
      <xdr:rowOff>9525</xdr:rowOff>
    </xdr:to>
    <xdr:grpSp>
      <xdr:nvGrpSpPr>
        <xdr:cNvPr id="4" name="Grupa 3"/>
        <xdr:cNvGrpSpPr/>
      </xdr:nvGrpSpPr>
      <xdr:grpSpPr>
        <a:xfrm>
          <a:off x="95249" y="1738312"/>
          <a:ext cx="9124951" cy="2652713"/>
          <a:chOff x="3629024" y="1204912"/>
          <a:chExt cx="10391776" cy="2652713"/>
        </a:xfrm>
      </xdr:grpSpPr>
      <xdr:graphicFrame macro="">
        <xdr:nvGraphicFramePr>
          <xdr:cNvPr id="2" name="Grafikon 1"/>
          <xdr:cNvGraphicFramePr/>
        </xdr:nvGraphicFramePr>
        <xdr:xfrm>
          <a:off x="3629024" y="1223962"/>
          <a:ext cx="5429251" cy="2614613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 macro="">
        <xdr:nvGraphicFramePr>
          <xdr:cNvPr id="3" name="Grafikon 2"/>
          <xdr:cNvGraphicFramePr/>
        </xdr:nvGraphicFramePr>
        <xdr:xfrm>
          <a:off x="9101137" y="1204912"/>
          <a:ext cx="4919663" cy="2652713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</xdr:grpSp>
    <xdr:clientData/>
  </xdr:twoCellAnchor>
  <xdr:twoCellAnchor>
    <xdr:from>
      <xdr:col>0</xdr:col>
      <xdr:colOff>0</xdr:colOff>
      <xdr:row>0</xdr:row>
      <xdr:rowOff>1</xdr:rowOff>
    </xdr:from>
    <xdr:to>
      <xdr:col>0</xdr:col>
      <xdr:colOff>971550</xdr:colOff>
      <xdr:row>1</xdr:row>
      <xdr:rowOff>95251</xdr:rowOff>
    </xdr:to>
    <xdr:pic>
      <xdr:nvPicPr>
        <xdr:cNvPr id="5" name="Slika 4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"/>
          <a:ext cx="9715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342899</xdr:colOff>
      <xdr:row>3</xdr:row>
      <xdr:rowOff>171452</xdr:rowOff>
    </xdr:from>
    <xdr:to>
      <xdr:col>13</xdr:col>
      <xdr:colOff>447674</xdr:colOff>
      <xdr:row>18</xdr:row>
      <xdr:rowOff>142876</xdr:rowOff>
    </xdr:to>
    <xdr:graphicFrame macro="">
      <xdr:nvGraphicFramePr>
        <xdr:cNvPr id="2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114300</xdr:colOff>
      <xdr:row>0</xdr:row>
      <xdr:rowOff>66676</xdr:rowOff>
    </xdr:from>
    <xdr:to>
      <xdr:col>1</xdr:col>
      <xdr:colOff>476250</xdr:colOff>
      <xdr:row>1</xdr:row>
      <xdr:rowOff>142876</xdr:rowOff>
    </xdr:to>
    <xdr:pic>
      <xdr:nvPicPr>
        <xdr:cNvPr id="3" name="Slika 2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66676"/>
          <a:ext cx="9715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9"/>
  <sheetViews>
    <sheetView showGridLines="0" workbookViewId="0">
      <pane xSplit="1" ySplit="7" topLeftCell="B8" activePane="bottomRight" state="frozen"/>
      <selection pane="topRight" activeCell="B1" sqref="B1"/>
      <selection pane="bottomLeft" activeCell="A9" sqref="A9"/>
      <selection pane="bottomRight" activeCell="A37" sqref="A37:XFD37"/>
    </sheetView>
  </sheetViews>
  <sheetFormatPr defaultRowHeight="15" x14ac:dyDescent="0.25"/>
  <cols>
    <col min="1" max="1" width="60.7109375" style="2" customWidth="1"/>
    <col min="2" max="3" width="9.7109375" style="2" customWidth="1"/>
    <col min="4" max="4" width="6.7109375" style="2" customWidth="1"/>
    <col min="5" max="16384" width="9.140625" style="2"/>
  </cols>
  <sheetData>
    <row r="1" spans="1:4" s="1" customFormat="1" ht="12.75" x14ac:dyDescent="0.2">
      <c r="A1" s="26" t="s">
        <v>84</v>
      </c>
    </row>
    <row r="2" spans="1:4" s="1" customFormat="1" ht="12.75" x14ac:dyDescent="0.2">
      <c r="A2" s="26" t="s">
        <v>85</v>
      </c>
    </row>
    <row r="3" spans="1:4" s="1" customFormat="1" ht="12.75" x14ac:dyDescent="0.2">
      <c r="A3" s="27" t="s">
        <v>35</v>
      </c>
    </row>
    <row r="4" spans="1:4" s="1" customFormat="1" ht="12.75" x14ac:dyDescent="0.2">
      <c r="A4" s="27" t="s">
        <v>36</v>
      </c>
    </row>
    <row r="5" spans="1:4" x14ac:dyDescent="0.25">
      <c r="A5" s="80" t="s">
        <v>87</v>
      </c>
      <c r="B5" s="80"/>
      <c r="C5" s="80"/>
      <c r="D5" s="80"/>
    </row>
    <row r="6" spans="1:4" x14ac:dyDescent="0.25">
      <c r="A6" s="77" t="s">
        <v>37</v>
      </c>
      <c r="B6" s="77" t="s">
        <v>38</v>
      </c>
      <c r="C6" s="78"/>
      <c r="D6" s="79"/>
    </row>
    <row r="7" spans="1:4" ht="15" customHeight="1" x14ac:dyDescent="0.25">
      <c r="A7" s="77"/>
      <c r="B7" s="6" t="s">
        <v>39</v>
      </c>
      <c r="C7" s="7" t="s">
        <v>86</v>
      </c>
      <c r="D7" s="8" t="s">
        <v>40</v>
      </c>
    </row>
    <row r="8" spans="1:4" ht="15" customHeight="1" x14ac:dyDescent="0.25">
      <c r="A8" s="9" t="s">
        <v>0</v>
      </c>
      <c r="B8" s="96"/>
      <c r="C8" s="97">
        <v>88</v>
      </c>
      <c r="D8" s="98" t="s">
        <v>10</v>
      </c>
    </row>
    <row r="9" spans="1:4" ht="15" customHeight="1" x14ac:dyDescent="0.25">
      <c r="A9" s="10" t="s">
        <v>41</v>
      </c>
      <c r="B9" s="99">
        <v>57</v>
      </c>
      <c r="C9" s="100">
        <v>61</v>
      </c>
      <c r="D9" s="101">
        <v>107.01754385964912</v>
      </c>
    </row>
    <row r="10" spans="1:4" ht="15" customHeight="1" x14ac:dyDescent="0.25">
      <c r="A10" s="10" t="s">
        <v>42</v>
      </c>
      <c r="B10" s="99">
        <v>18</v>
      </c>
      <c r="C10" s="100">
        <v>27</v>
      </c>
      <c r="D10" s="101">
        <v>150</v>
      </c>
    </row>
    <row r="11" spans="1:4" ht="15" customHeight="1" x14ac:dyDescent="0.25">
      <c r="A11" s="10" t="s">
        <v>20</v>
      </c>
      <c r="B11" s="99">
        <v>354</v>
      </c>
      <c r="C11" s="100">
        <v>510</v>
      </c>
      <c r="D11" s="101">
        <v>144.06779661016949</v>
      </c>
    </row>
    <row r="12" spans="1:4" ht="15" customHeight="1" x14ac:dyDescent="0.25">
      <c r="A12" s="10" t="s">
        <v>3</v>
      </c>
      <c r="B12" s="99">
        <v>170298.234</v>
      </c>
      <c r="C12" s="100">
        <v>214527.54399999999</v>
      </c>
      <c r="D12" s="101">
        <v>125.97167860237471</v>
      </c>
    </row>
    <row r="13" spans="1:4" ht="15" customHeight="1" x14ac:dyDescent="0.25">
      <c r="A13" s="10" t="s">
        <v>4</v>
      </c>
      <c r="B13" s="99">
        <v>159128.58900000001</v>
      </c>
      <c r="C13" s="100">
        <v>199262.117</v>
      </c>
      <c r="D13" s="101">
        <v>125.22081560089747</v>
      </c>
    </row>
    <row r="14" spans="1:4" ht="15" customHeight="1" x14ac:dyDescent="0.25">
      <c r="A14" s="10" t="s">
        <v>43</v>
      </c>
      <c r="B14" s="99">
        <v>11976.019</v>
      </c>
      <c r="C14" s="100">
        <v>18423.28</v>
      </c>
      <c r="D14" s="101">
        <v>153.83475928019149</v>
      </c>
    </row>
    <row r="15" spans="1:4" ht="15" customHeight="1" x14ac:dyDescent="0.25">
      <c r="A15" s="10" t="s">
        <v>44</v>
      </c>
      <c r="B15" s="99">
        <v>806.37400000000002</v>
      </c>
      <c r="C15" s="100">
        <v>3157.8530000000001</v>
      </c>
      <c r="D15" s="101">
        <v>391.6114606869765</v>
      </c>
    </row>
    <row r="16" spans="1:4" ht="15" customHeight="1" x14ac:dyDescent="0.25">
      <c r="A16" s="10" t="s">
        <v>45</v>
      </c>
      <c r="B16" s="99">
        <v>2147.8710000000001</v>
      </c>
      <c r="C16" s="100">
        <v>3201.377</v>
      </c>
      <c r="D16" s="101">
        <v>149.04884883682493</v>
      </c>
    </row>
    <row r="17" spans="1:4" ht="15" customHeight="1" x14ac:dyDescent="0.25">
      <c r="A17" s="10" t="s">
        <v>5</v>
      </c>
      <c r="B17" s="99">
        <v>9828.1730000000007</v>
      </c>
      <c r="C17" s="100">
        <v>15221.903</v>
      </c>
      <c r="D17" s="101">
        <v>154.88029158623885</v>
      </c>
    </row>
    <row r="18" spans="1:4" ht="15" customHeight="1" x14ac:dyDescent="0.25">
      <c r="A18" s="10" t="s">
        <v>6</v>
      </c>
      <c r="B18" s="99">
        <v>806.399</v>
      </c>
      <c r="C18" s="100">
        <v>3157.8530000000001</v>
      </c>
      <c r="D18" s="101">
        <v>391.59931993963284</v>
      </c>
    </row>
    <row r="19" spans="1:4" ht="15" customHeight="1" x14ac:dyDescent="0.25">
      <c r="A19" s="10" t="s">
        <v>46</v>
      </c>
      <c r="B19" s="99">
        <v>9021.7739999999994</v>
      </c>
      <c r="C19" s="100">
        <v>12064.05</v>
      </c>
      <c r="D19" s="101">
        <v>133.72148315841207</v>
      </c>
    </row>
    <row r="20" spans="1:4" ht="15" customHeight="1" x14ac:dyDescent="0.25">
      <c r="A20" s="10" t="s">
        <v>47</v>
      </c>
      <c r="B20" s="99">
        <v>17855.841</v>
      </c>
      <c r="C20" s="100">
        <v>23396.504000000001</v>
      </c>
      <c r="D20" s="101">
        <v>131.02997500929808</v>
      </c>
    </row>
    <row r="21" spans="1:4" ht="15" customHeight="1" x14ac:dyDescent="0.25">
      <c r="A21" s="10" t="s">
        <v>48</v>
      </c>
      <c r="B21" s="99">
        <v>4203.3524011299432</v>
      </c>
      <c r="C21" s="100">
        <v>3822.9581699346404</v>
      </c>
      <c r="D21" s="101">
        <v>90.950217947630435</v>
      </c>
    </row>
    <row r="22" spans="1:4" ht="15" customHeight="1" x14ac:dyDescent="0.25">
      <c r="A22" s="10" t="s">
        <v>49</v>
      </c>
      <c r="B22" s="99">
        <v>0.01</v>
      </c>
      <c r="C22" s="100">
        <v>0.04</v>
      </c>
      <c r="D22" s="101">
        <v>400</v>
      </c>
    </row>
    <row r="23" spans="1:4" ht="15" customHeight="1" x14ac:dyDescent="0.25">
      <c r="A23" s="10" t="s">
        <v>50</v>
      </c>
      <c r="B23" s="99">
        <v>60034.472000000002</v>
      </c>
      <c r="C23" s="100">
        <v>72525.135999999999</v>
      </c>
      <c r="D23" s="101">
        <v>120.80581969639044</v>
      </c>
    </row>
    <row r="24" spans="1:4" ht="15" customHeight="1" x14ac:dyDescent="0.25">
      <c r="A24" s="10" t="s">
        <v>51</v>
      </c>
      <c r="B24" s="99">
        <v>87947.611999999994</v>
      </c>
      <c r="C24" s="100">
        <v>90995.168000000005</v>
      </c>
      <c r="D24" s="101">
        <v>103.46519471159719</v>
      </c>
    </row>
    <row r="25" spans="1:4" ht="15" customHeight="1" x14ac:dyDescent="0.25">
      <c r="A25" s="10" t="s">
        <v>52</v>
      </c>
      <c r="B25" s="99">
        <v>301.18</v>
      </c>
      <c r="C25" s="100">
        <v>1040.376</v>
      </c>
      <c r="D25" s="101">
        <v>345.43329570356593</v>
      </c>
    </row>
    <row r="26" spans="1:4" ht="15" customHeight="1" x14ac:dyDescent="0.25">
      <c r="A26" s="10" t="s">
        <v>53</v>
      </c>
      <c r="B26" s="99">
        <v>148283.274</v>
      </c>
      <c r="C26" s="100">
        <v>164560.72</v>
      </c>
      <c r="D26" s="101">
        <v>110.97726369327398</v>
      </c>
    </row>
    <row r="27" spans="1:4" ht="15" customHeight="1" x14ac:dyDescent="0.25">
      <c r="A27" s="10" t="s">
        <v>54</v>
      </c>
      <c r="B27" s="99">
        <v>74889.298999999999</v>
      </c>
      <c r="C27" s="100">
        <v>83563.452000000005</v>
      </c>
      <c r="D27" s="101">
        <v>111.58263345474766</v>
      </c>
    </row>
    <row r="28" spans="1:4" ht="15" customHeight="1" x14ac:dyDescent="0.25">
      <c r="A28" s="10" t="s">
        <v>55</v>
      </c>
      <c r="B28" s="99">
        <v>170.68299999999999</v>
      </c>
      <c r="C28" s="100">
        <v>342.64400000000001</v>
      </c>
      <c r="D28" s="101">
        <v>200.74875646666629</v>
      </c>
    </row>
    <row r="29" spans="1:4" ht="15" customHeight="1" x14ac:dyDescent="0.25">
      <c r="A29" s="10" t="s">
        <v>56</v>
      </c>
      <c r="B29" s="99">
        <v>16203.201999999999</v>
      </c>
      <c r="C29" s="100">
        <v>19680.817999999999</v>
      </c>
      <c r="D29" s="101">
        <v>121.46252327163482</v>
      </c>
    </row>
    <row r="30" spans="1:4" ht="15" customHeight="1" x14ac:dyDescent="0.25">
      <c r="A30" s="10" t="s">
        <v>57</v>
      </c>
      <c r="B30" s="99">
        <v>56054.078999999998</v>
      </c>
      <c r="C30" s="100">
        <v>58612.684999999998</v>
      </c>
      <c r="D30" s="101">
        <v>104.56453133410683</v>
      </c>
    </row>
    <row r="31" spans="1:4" ht="15" customHeight="1" x14ac:dyDescent="0.25">
      <c r="A31" s="10" t="s">
        <v>58</v>
      </c>
      <c r="B31" s="99">
        <v>966.01499999999999</v>
      </c>
      <c r="C31" s="100">
        <v>2361.1219999999998</v>
      </c>
      <c r="D31" s="101">
        <v>244.41877196523859</v>
      </c>
    </row>
    <row r="32" spans="1:4" ht="15" customHeight="1" x14ac:dyDescent="0.25">
      <c r="A32" s="10" t="s">
        <v>59</v>
      </c>
      <c r="B32" s="99">
        <v>5</v>
      </c>
      <c r="C32" s="100">
        <v>9</v>
      </c>
      <c r="D32" s="101">
        <v>180</v>
      </c>
    </row>
    <row r="33" spans="1:4" ht="15" customHeight="1" x14ac:dyDescent="0.25">
      <c r="A33" s="10" t="s">
        <v>60</v>
      </c>
      <c r="B33" s="99">
        <v>5</v>
      </c>
      <c r="C33" s="100">
        <v>7</v>
      </c>
      <c r="D33" s="101">
        <v>140</v>
      </c>
    </row>
    <row r="34" spans="1:4" ht="15" customHeight="1" x14ac:dyDescent="0.25">
      <c r="A34" s="10" t="s">
        <v>61</v>
      </c>
      <c r="B34" s="99">
        <v>634.55600000000004</v>
      </c>
      <c r="C34" s="100">
        <v>1285.3320000000001</v>
      </c>
      <c r="D34" s="101">
        <v>202.55611797855511</v>
      </c>
    </row>
    <row r="35" spans="1:4" ht="15" customHeight="1" x14ac:dyDescent="0.25">
      <c r="A35" s="10" t="s">
        <v>62</v>
      </c>
      <c r="B35" s="99">
        <v>1137.0419999999999</v>
      </c>
      <c r="C35" s="100">
        <v>838.88800000000003</v>
      </c>
      <c r="D35" s="101">
        <v>73.778101424573592</v>
      </c>
    </row>
    <row r="36" spans="1:4" ht="15" customHeight="1" x14ac:dyDescent="0.25">
      <c r="A36" s="10" t="s">
        <v>63</v>
      </c>
      <c r="B36" s="99">
        <v>-502.48599999999999</v>
      </c>
      <c r="C36" s="100">
        <v>446.44400000000002</v>
      </c>
      <c r="D36" s="101" t="s">
        <v>10</v>
      </c>
    </row>
    <row r="37" spans="1:4" ht="15" customHeight="1" x14ac:dyDescent="0.25">
      <c r="A37" s="10" t="s">
        <v>64</v>
      </c>
      <c r="B37" s="99">
        <v>6</v>
      </c>
      <c r="C37" s="100">
        <v>7</v>
      </c>
      <c r="D37" s="101">
        <v>116.66666666666667</v>
      </c>
    </row>
    <row r="38" spans="1:4" ht="15" customHeight="1" x14ac:dyDescent="0.25">
      <c r="A38" s="10" t="s">
        <v>65</v>
      </c>
      <c r="B38" s="99">
        <v>69</v>
      </c>
      <c r="C38" s="100">
        <v>81</v>
      </c>
      <c r="D38" s="101">
        <v>117.39130434782609</v>
      </c>
    </row>
    <row r="39" spans="1:4" ht="15" customHeight="1" x14ac:dyDescent="0.25">
      <c r="A39" s="11" t="s">
        <v>8</v>
      </c>
      <c r="B39" s="102">
        <v>357.12299999999999</v>
      </c>
      <c r="C39" s="103">
        <v>1031.4880000000001</v>
      </c>
      <c r="D39" s="104">
        <v>288.83269909806984</v>
      </c>
    </row>
  </sheetData>
  <mergeCells count="3">
    <mergeCell ref="A6:A7"/>
    <mergeCell ref="B6:D6"/>
    <mergeCell ref="A5:D5"/>
  </mergeCell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9"/>
  <sheetViews>
    <sheetView showGridLines="0" workbookViewId="0">
      <pane xSplit="1" ySplit="7" topLeftCell="B23" activePane="bottomRight" state="frozen"/>
      <selection pane="topRight" activeCell="B1" sqref="B1"/>
      <selection pane="bottomLeft" activeCell="A9" sqref="A9"/>
      <selection pane="bottomRight" activeCell="J17" sqref="J17"/>
    </sheetView>
  </sheetViews>
  <sheetFormatPr defaultRowHeight="15" x14ac:dyDescent="0.25"/>
  <cols>
    <col min="1" max="1" width="60.7109375" style="46" customWidth="1"/>
    <col min="2" max="3" width="12.7109375" style="46" customWidth="1"/>
    <col min="4" max="4" width="6.7109375" style="46" customWidth="1"/>
    <col min="5" max="16384" width="9.140625" style="46"/>
  </cols>
  <sheetData>
    <row r="1" spans="1:4" x14ac:dyDescent="0.25">
      <c r="A1" s="26" t="s">
        <v>84</v>
      </c>
    </row>
    <row r="2" spans="1:4" x14ac:dyDescent="0.25">
      <c r="A2" s="26" t="s">
        <v>104</v>
      </c>
    </row>
    <row r="3" spans="1:4" x14ac:dyDescent="0.25">
      <c r="A3" s="27" t="s">
        <v>35</v>
      </c>
    </row>
    <row r="4" spans="1:4" x14ac:dyDescent="0.25">
      <c r="A4" s="27" t="s">
        <v>36</v>
      </c>
    </row>
    <row r="5" spans="1:4" x14ac:dyDescent="0.25">
      <c r="A5" s="81" t="s">
        <v>99</v>
      </c>
      <c r="B5" s="82"/>
      <c r="C5" s="82"/>
      <c r="D5" s="82"/>
    </row>
    <row r="6" spans="1:4" ht="24.95" customHeight="1" x14ac:dyDescent="0.25">
      <c r="A6" s="77" t="s">
        <v>37</v>
      </c>
      <c r="B6" s="77" t="s">
        <v>38</v>
      </c>
      <c r="C6" s="78"/>
      <c r="D6" s="79"/>
    </row>
    <row r="7" spans="1:4" ht="15" customHeight="1" x14ac:dyDescent="0.25">
      <c r="A7" s="77"/>
      <c r="B7" s="6" t="s">
        <v>39</v>
      </c>
      <c r="C7" s="7" t="s">
        <v>86</v>
      </c>
      <c r="D7" s="8" t="s">
        <v>40</v>
      </c>
    </row>
    <row r="8" spans="1:4" ht="15" customHeight="1" x14ac:dyDescent="0.25">
      <c r="A8" s="9" t="s">
        <v>0</v>
      </c>
      <c r="B8" s="96"/>
      <c r="C8" s="97">
        <v>2583</v>
      </c>
      <c r="D8" s="98" t="s">
        <v>10</v>
      </c>
    </row>
    <row r="9" spans="1:4" ht="15" customHeight="1" x14ac:dyDescent="0.25">
      <c r="A9" s="10" t="s">
        <v>41</v>
      </c>
      <c r="B9" s="99">
        <v>1467</v>
      </c>
      <c r="C9" s="100">
        <v>1531</v>
      </c>
      <c r="D9" s="101">
        <v>104.3626448534424</v>
      </c>
    </row>
    <row r="10" spans="1:4" ht="15" customHeight="1" x14ac:dyDescent="0.25">
      <c r="A10" s="10" t="s">
        <v>42</v>
      </c>
      <c r="B10" s="99">
        <v>906</v>
      </c>
      <c r="C10" s="100">
        <v>1052</v>
      </c>
      <c r="D10" s="101">
        <v>116.1147902869757</v>
      </c>
    </row>
    <row r="11" spans="1:4" ht="15" customHeight="1" x14ac:dyDescent="0.25">
      <c r="A11" s="10" t="s">
        <v>20</v>
      </c>
      <c r="B11" s="99">
        <v>12441</v>
      </c>
      <c r="C11" s="100">
        <v>13302</v>
      </c>
      <c r="D11" s="101">
        <v>106.92066554135519</v>
      </c>
    </row>
    <row r="12" spans="1:4" ht="15" customHeight="1" x14ac:dyDescent="0.25">
      <c r="A12" s="10" t="s">
        <v>3</v>
      </c>
      <c r="B12" s="99">
        <v>7263836.7879999997</v>
      </c>
      <c r="C12" s="100">
        <v>8809918.8729999997</v>
      </c>
      <c r="D12" s="101">
        <v>121.28464790885938</v>
      </c>
    </row>
    <row r="13" spans="1:4" ht="15" customHeight="1" x14ac:dyDescent="0.25">
      <c r="A13" s="10" t="s">
        <v>4</v>
      </c>
      <c r="B13" s="99">
        <v>7045447.5149999997</v>
      </c>
      <c r="C13" s="100">
        <v>8568711.6239999998</v>
      </c>
      <c r="D13" s="101">
        <v>121.62054441193293</v>
      </c>
    </row>
    <row r="14" spans="1:4" ht="15" customHeight="1" x14ac:dyDescent="0.25">
      <c r="A14" s="10" t="s">
        <v>43</v>
      </c>
      <c r="B14" s="99">
        <v>535049.90899999999</v>
      </c>
      <c r="C14" s="100">
        <v>530645.53500000003</v>
      </c>
      <c r="D14" s="101">
        <v>99.176829315188257</v>
      </c>
    </row>
    <row r="15" spans="1:4" ht="15" customHeight="1" x14ac:dyDescent="0.25">
      <c r="A15" s="10" t="s">
        <v>44</v>
      </c>
      <c r="B15" s="99">
        <v>316660.636</v>
      </c>
      <c r="C15" s="100">
        <v>289438.28600000002</v>
      </c>
      <c r="D15" s="101">
        <v>91.403304703777593</v>
      </c>
    </row>
    <row r="16" spans="1:4" ht="15" customHeight="1" x14ac:dyDescent="0.25">
      <c r="A16" s="10" t="s">
        <v>45</v>
      </c>
      <c r="B16" s="99">
        <v>72046.744000000006</v>
      </c>
      <c r="C16" s="100">
        <v>69670.923999999999</v>
      </c>
      <c r="D16" s="101">
        <v>96.702390881120166</v>
      </c>
    </row>
    <row r="17" spans="1:4" ht="15" customHeight="1" x14ac:dyDescent="0.25">
      <c r="A17" s="10" t="s">
        <v>5</v>
      </c>
      <c r="B17" s="99">
        <v>462190.45199999999</v>
      </c>
      <c r="C17" s="100">
        <v>461159.94</v>
      </c>
      <c r="D17" s="101">
        <v>99.777037367271276</v>
      </c>
    </row>
    <row r="18" spans="1:4" ht="15" customHeight="1" x14ac:dyDescent="0.25">
      <c r="A18" s="10" t="s">
        <v>6</v>
      </c>
      <c r="B18" s="99">
        <v>315847.92300000001</v>
      </c>
      <c r="C18" s="100">
        <v>289623.61499999999</v>
      </c>
      <c r="D18" s="101">
        <v>91.69717256617831</v>
      </c>
    </row>
    <row r="19" spans="1:4" ht="15" customHeight="1" x14ac:dyDescent="0.25">
      <c r="A19" s="10" t="s">
        <v>46</v>
      </c>
      <c r="B19" s="99">
        <v>146342.52900000001</v>
      </c>
      <c r="C19" s="100">
        <v>171536.32500000001</v>
      </c>
      <c r="D19" s="101">
        <v>117.21563524435197</v>
      </c>
    </row>
    <row r="20" spans="1:4" ht="15" customHeight="1" x14ac:dyDescent="0.25">
      <c r="A20" s="10" t="s">
        <v>47</v>
      </c>
      <c r="B20" s="99">
        <v>812900.98699999996</v>
      </c>
      <c r="C20" s="100">
        <v>864911.46200000006</v>
      </c>
      <c r="D20" s="101">
        <v>106.39813160910828</v>
      </c>
    </row>
    <row r="21" spans="1:4" ht="15" customHeight="1" x14ac:dyDescent="0.25">
      <c r="A21" s="10" t="s">
        <v>48</v>
      </c>
      <c r="B21" s="99">
        <v>5445.0405045146426</v>
      </c>
      <c r="C21" s="100">
        <v>5418.4299478775119</v>
      </c>
      <c r="D21" s="101">
        <v>99.511288178387886</v>
      </c>
    </row>
    <row r="22" spans="1:4" ht="15" customHeight="1" x14ac:dyDescent="0.25">
      <c r="A22" s="10" t="s">
        <v>49</v>
      </c>
      <c r="B22" s="99">
        <v>8348.1260000000002</v>
      </c>
      <c r="C22" s="100">
        <v>12812.906000000001</v>
      </c>
      <c r="D22" s="101">
        <v>153.48242228255779</v>
      </c>
    </row>
    <row r="23" spans="1:4" ht="15" customHeight="1" x14ac:dyDescent="0.25">
      <c r="A23" s="10" t="s">
        <v>50</v>
      </c>
      <c r="B23" s="99">
        <v>10386037.608999999</v>
      </c>
      <c r="C23" s="100">
        <v>10363962.613</v>
      </c>
      <c r="D23" s="101">
        <v>99.787455073522253</v>
      </c>
    </row>
    <row r="24" spans="1:4" ht="15" customHeight="1" x14ac:dyDescent="0.25">
      <c r="A24" s="10" t="s">
        <v>51</v>
      </c>
      <c r="B24" s="99">
        <v>4443945.5880000005</v>
      </c>
      <c r="C24" s="100">
        <v>4549039.6399999997</v>
      </c>
      <c r="D24" s="101">
        <v>102.36488161069714</v>
      </c>
    </row>
    <row r="25" spans="1:4" ht="15" customHeight="1" x14ac:dyDescent="0.25">
      <c r="A25" s="10" t="s">
        <v>52</v>
      </c>
      <c r="B25" s="99">
        <v>111838.52499999999</v>
      </c>
      <c r="C25" s="100">
        <v>137436.36300000001</v>
      </c>
      <c r="D25" s="101">
        <v>122.88821137439001</v>
      </c>
    </row>
    <row r="26" spans="1:4" ht="15" customHeight="1" x14ac:dyDescent="0.25">
      <c r="A26" s="10" t="s">
        <v>53</v>
      </c>
      <c r="B26" s="99">
        <v>14950169.847999999</v>
      </c>
      <c r="C26" s="100">
        <v>15063251.522</v>
      </c>
      <c r="D26" s="101">
        <v>100.75639056378432</v>
      </c>
    </row>
    <row r="27" spans="1:4" ht="15" customHeight="1" x14ac:dyDescent="0.25">
      <c r="A27" s="10" t="s">
        <v>54</v>
      </c>
      <c r="B27" s="99">
        <v>3631070.1630000002</v>
      </c>
      <c r="C27" s="100">
        <v>3644228.7919999999</v>
      </c>
      <c r="D27" s="101">
        <v>100.36238983025126</v>
      </c>
    </row>
    <row r="28" spans="1:4" ht="15" customHeight="1" x14ac:dyDescent="0.25">
      <c r="A28" s="10" t="s">
        <v>55</v>
      </c>
      <c r="B28" s="99">
        <v>67433.998000000007</v>
      </c>
      <c r="C28" s="100">
        <v>109078.58</v>
      </c>
      <c r="D28" s="101">
        <v>161.7560625724727</v>
      </c>
    </row>
    <row r="29" spans="1:4" ht="15" customHeight="1" x14ac:dyDescent="0.25">
      <c r="A29" s="10" t="s">
        <v>56</v>
      </c>
      <c r="B29" s="99">
        <v>5297729.7130000005</v>
      </c>
      <c r="C29" s="100">
        <v>5281584.835</v>
      </c>
      <c r="D29" s="101">
        <v>99.695249118497259</v>
      </c>
    </row>
    <row r="30" spans="1:4" ht="15" customHeight="1" x14ac:dyDescent="0.25">
      <c r="A30" s="10" t="s">
        <v>57</v>
      </c>
      <c r="B30" s="99">
        <v>5191581.0559999999</v>
      </c>
      <c r="C30" s="100">
        <v>5197658.9000000004</v>
      </c>
      <c r="D30" s="101">
        <v>100.11707115682951</v>
      </c>
    </row>
    <row r="31" spans="1:4" ht="15" customHeight="1" x14ac:dyDescent="0.25">
      <c r="A31" s="10" t="s">
        <v>58</v>
      </c>
      <c r="B31" s="99">
        <v>762354.93299999996</v>
      </c>
      <c r="C31" s="100">
        <v>830700.41700000002</v>
      </c>
      <c r="D31" s="101">
        <v>108.96504778044114</v>
      </c>
    </row>
    <row r="32" spans="1:4" ht="15" customHeight="1" x14ac:dyDescent="0.25">
      <c r="A32" s="10" t="s">
        <v>59</v>
      </c>
      <c r="B32" s="99">
        <v>166</v>
      </c>
      <c r="C32" s="100">
        <v>174</v>
      </c>
      <c r="D32" s="101">
        <v>104.81927710843372</v>
      </c>
    </row>
    <row r="33" spans="1:4" ht="15" customHeight="1" x14ac:dyDescent="0.25">
      <c r="A33" s="10" t="s">
        <v>60</v>
      </c>
      <c r="B33" s="99">
        <v>162</v>
      </c>
      <c r="C33" s="100">
        <v>192</v>
      </c>
      <c r="D33" s="101">
        <v>118.5185185185185</v>
      </c>
    </row>
    <row r="34" spans="1:4" ht="15" customHeight="1" x14ac:dyDescent="0.25">
      <c r="A34" s="10" t="s">
        <v>61</v>
      </c>
      <c r="B34" s="99">
        <v>1230307.162</v>
      </c>
      <c r="C34" s="100">
        <v>1296693.0970000001</v>
      </c>
      <c r="D34" s="101">
        <v>105.39588299982603</v>
      </c>
    </row>
    <row r="35" spans="1:4" ht="15" customHeight="1" x14ac:dyDescent="0.25">
      <c r="A35" s="10" t="s">
        <v>62</v>
      </c>
      <c r="B35" s="99">
        <v>696938.66500000004</v>
      </c>
      <c r="C35" s="100">
        <v>1225030.7579999999</v>
      </c>
      <c r="D35" s="101">
        <v>175.77310881438896</v>
      </c>
    </row>
    <row r="36" spans="1:4" ht="15" customHeight="1" x14ac:dyDescent="0.25">
      <c r="A36" s="10" t="s">
        <v>63</v>
      </c>
      <c r="B36" s="99">
        <v>533368.49699999997</v>
      </c>
      <c r="C36" s="100">
        <v>71662.339000000007</v>
      </c>
      <c r="D36" s="101">
        <v>13.435802714834882</v>
      </c>
    </row>
    <row r="37" spans="1:4" ht="15" customHeight="1" x14ac:dyDescent="0.25">
      <c r="A37" s="10" t="s">
        <v>64</v>
      </c>
      <c r="B37" s="99">
        <v>173</v>
      </c>
      <c r="C37" s="100">
        <v>185</v>
      </c>
      <c r="D37" s="101">
        <v>106.93641618497109</v>
      </c>
    </row>
    <row r="38" spans="1:4" ht="15" customHeight="1" x14ac:dyDescent="0.25">
      <c r="A38" s="10" t="s">
        <v>65</v>
      </c>
      <c r="B38" s="99">
        <v>2200</v>
      </c>
      <c r="C38" s="100">
        <v>2398</v>
      </c>
      <c r="D38" s="101">
        <v>109.00000000000001</v>
      </c>
    </row>
    <row r="39" spans="1:4" ht="15" customHeight="1" x14ac:dyDescent="0.25">
      <c r="A39" s="11" t="s">
        <v>8</v>
      </c>
      <c r="B39" s="102">
        <v>424728.364</v>
      </c>
      <c r="C39" s="103">
        <v>320409.06300000002</v>
      </c>
      <c r="D39" s="104">
        <v>75.438583847439972</v>
      </c>
    </row>
  </sheetData>
  <mergeCells count="3">
    <mergeCell ref="A6:A7"/>
    <mergeCell ref="B6:D6"/>
    <mergeCell ref="A5:D5"/>
  </mergeCell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Q15"/>
  <sheetViews>
    <sheetView workbookViewId="0">
      <selection activeCell="A5" sqref="A5:L14"/>
    </sheetView>
  </sheetViews>
  <sheetFormatPr defaultRowHeight="14.25" x14ac:dyDescent="0.2"/>
  <cols>
    <col min="1" max="1" width="26.7109375" style="12" customWidth="1"/>
    <col min="2" max="11" width="7.7109375" style="12" customWidth="1"/>
    <col min="12" max="16384" width="9.140625" style="12"/>
  </cols>
  <sheetData>
    <row r="3" spans="1:17" x14ac:dyDescent="0.2">
      <c r="A3" s="75" t="s">
        <v>107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4"/>
      <c r="Q3" s="74"/>
    </row>
    <row r="4" spans="1:17" x14ac:dyDescent="0.2">
      <c r="A4" s="108" t="s">
        <v>108</v>
      </c>
      <c r="B4" s="105"/>
      <c r="C4" s="105"/>
      <c r="D4" s="105"/>
      <c r="E4" s="105"/>
      <c r="F4" s="105"/>
      <c r="G4" s="105"/>
      <c r="H4" s="105"/>
      <c r="I4" s="105"/>
      <c r="J4" s="105"/>
      <c r="K4" s="105"/>
    </row>
    <row r="5" spans="1:17" ht="22.5" x14ac:dyDescent="0.2">
      <c r="A5" s="109" t="s">
        <v>37</v>
      </c>
      <c r="B5" s="110" t="s">
        <v>67</v>
      </c>
      <c r="C5" s="110" t="s">
        <v>68</v>
      </c>
      <c r="D5" s="110" t="s">
        <v>69</v>
      </c>
      <c r="E5" s="110" t="s">
        <v>70</v>
      </c>
      <c r="F5" s="110" t="s">
        <v>71</v>
      </c>
      <c r="G5" s="110" t="s">
        <v>72</v>
      </c>
      <c r="H5" s="110" t="s">
        <v>73</v>
      </c>
      <c r="I5" s="110" t="s">
        <v>1</v>
      </c>
      <c r="J5" s="110" t="s">
        <v>2</v>
      </c>
      <c r="K5" s="110" t="s">
        <v>83</v>
      </c>
      <c r="L5" s="114" t="s">
        <v>112</v>
      </c>
    </row>
    <row r="6" spans="1:17" ht="15" customHeight="1" x14ac:dyDescent="0.2">
      <c r="A6" s="111" t="s">
        <v>74</v>
      </c>
      <c r="B6" s="112">
        <v>75</v>
      </c>
      <c r="C6" s="112">
        <v>76</v>
      </c>
      <c r="D6" s="112">
        <v>75</v>
      </c>
      <c r="E6" s="112">
        <v>73</v>
      </c>
      <c r="F6" s="112">
        <v>78</v>
      </c>
      <c r="G6" s="112">
        <v>75</v>
      </c>
      <c r="H6" s="112">
        <v>76</v>
      </c>
      <c r="I6" s="112">
        <v>74</v>
      </c>
      <c r="J6" s="112">
        <v>82</v>
      </c>
      <c r="K6" s="112">
        <v>88</v>
      </c>
      <c r="L6" s="115">
        <f>K6/B6</f>
        <v>1.1733333333333333</v>
      </c>
    </row>
    <row r="7" spans="1:17" ht="15" customHeight="1" x14ac:dyDescent="0.2">
      <c r="A7" s="111" t="s">
        <v>75</v>
      </c>
      <c r="B7" s="112">
        <v>615</v>
      </c>
      <c r="C7" s="112">
        <v>653</v>
      </c>
      <c r="D7" s="112">
        <v>432</v>
      </c>
      <c r="E7" s="112">
        <v>440</v>
      </c>
      <c r="F7" s="112">
        <v>442</v>
      </c>
      <c r="G7" s="112">
        <v>452</v>
      </c>
      <c r="H7" s="112">
        <v>401</v>
      </c>
      <c r="I7" s="112">
        <v>404</v>
      </c>
      <c r="J7" s="112">
        <v>401</v>
      </c>
      <c r="K7" s="112">
        <v>510</v>
      </c>
      <c r="L7" s="115">
        <f t="shared" ref="L7:L14" si="0">K7/B7</f>
        <v>0.82926829268292679</v>
      </c>
    </row>
    <row r="8" spans="1:17" ht="15" customHeight="1" x14ac:dyDescent="0.2">
      <c r="A8" s="111" t="s">
        <v>76</v>
      </c>
      <c r="B8" s="112">
        <v>214578.32699999999</v>
      </c>
      <c r="C8" s="112">
        <v>429214.69</v>
      </c>
      <c r="D8" s="112">
        <v>248773.19099999999</v>
      </c>
      <c r="E8" s="112">
        <v>251846.125</v>
      </c>
      <c r="F8" s="112">
        <v>206357.807</v>
      </c>
      <c r="G8" s="112">
        <v>203923.70699999999</v>
      </c>
      <c r="H8" s="112">
        <v>230996.239</v>
      </c>
      <c r="I8" s="112">
        <v>190000.87899999999</v>
      </c>
      <c r="J8" s="112">
        <v>173481.389</v>
      </c>
      <c r="K8" s="113">
        <v>214527.54399999999</v>
      </c>
      <c r="L8" s="115">
        <f t="shared" si="0"/>
        <v>0.99976333583773358</v>
      </c>
    </row>
    <row r="9" spans="1:17" ht="15" customHeight="1" x14ac:dyDescent="0.2">
      <c r="A9" s="111" t="s">
        <v>77</v>
      </c>
      <c r="B9" s="112">
        <v>204849.89799999999</v>
      </c>
      <c r="C9" s="112">
        <v>416802.43300000002</v>
      </c>
      <c r="D9" s="112">
        <v>240630.345</v>
      </c>
      <c r="E9" s="112">
        <v>248036.97899999999</v>
      </c>
      <c r="F9" s="112">
        <v>204115.486</v>
      </c>
      <c r="G9" s="112">
        <v>199204.84899999999</v>
      </c>
      <c r="H9" s="112">
        <v>225055.23300000001</v>
      </c>
      <c r="I9" s="112">
        <v>182056.15700000001</v>
      </c>
      <c r="J9" s="112">
        <v>163708.405</v>
      </c>
      <c r="K9" s="113">
        <v>199262.117</v>
      </c>
      <c r="L9" s="115">
        <f t="shared" si="0"/>
        <v>0.97272255903197968</v>
      </c>
    </row>
    <row r="10" spans="1:17" ht="15" customHeight="1" x14ac:dyDescent="0.2">
      <c r="A10" s="111" t="s">
        <v>78</v>
      </c>
      <c r="B10" s="112">
        <v>10357.129999999999</v>
      </c>
      <c r="C10" s="112">
        <v>14415.04</v>
      </c>
      <c r="D10" s="112">
        <v>10759.217000000001</v>
      </c>
      <c r="E10" s="112">
        <v>5717.8429999999998</v>
      </c>
      <c r="F10" s="112">
        <v>4164.8029999999999</v>
      </c>
      <c r="G10" s="112">
        <v>4961.866</v>
      </c>
      <c r="H10" s="112">
        <v>6282.5190000000002</v>
      </c>
      <c r="I10" s="112">
        <v>8922.2260000000006</v>
      </c>
      <c r="J10" s="112">
        <v>8722.0159999999996</v>
      </c>
      <c r="K10" s="113">
        <v>15221.903</v>
      </c>
      <c r="L10" s="115">
        <f t="shared" si="0"/>
        <v>1.4697028037689979</v>
      </c>
    </row>
    <row r="11" spans="1:17" ht="15" customHeight="1" x14ac:dyDescent="0.2">
      <c r="A11" s="116" t="s">
        <v>79</v>
      </c>
      <c r="B11" s="117">
        <v>1523.1179999999999</v>
      </c>
      <c r="C11" s="117">
        <v>4754.4539999999997</v>
      </c>
      <c r="D11" s="117">
        <v>3489.2339999999999</v>
      </c>
      <c r="E11" s="117">
        <v>2775.8490000000002</v>
      </c>
      <c r="F11" s="117">
        <v>2591.4580000000001</v>
      </c>
      <c r="G11" s="117">
        <v>1491.92</v>
      </c>
      <c r="H11" s="117">
        <v>1583.864</v>
      </c>
      <c r="I11" s="117">
        <v>2757.3760000000002</v>
      </c>
      <c r="J11" s="117">
        <v>954.18799999999999</v>
      </c>
      <c r="K11" s="118">
        <v>3157.8530000000001</v>
      </c>
      <c r="L11" s="119">
        <f t="shared" si="0"/>
        <v>2.0732819124979156</v>
      </c>
    </row>
    <row r="12" spans="1:17" s="15" customFormat="1" ht="15" customHeight="1" x14ac:dyDescent="0.25">
      <c r="A12" s="106" t="s">
        <v>80</v>
      </c>
      <c r="B12" s="107">
        <v>8834.0120000000006</v>
      </c>
      <c r="C12" s="107">
        <v>9660.5859999999993</v>
      </c>
      <c r="D12" s="107">
        <v>7269.9830000000002</v>
      </c>
      <c r="E12" s="107">
        <v>2941.9940000000001</v>
      </c>
      <c r="F12" s="107">
        <v>1573.345</v>
      </c>
      <c r="G12" s="107">
        <v>3469.9459999999999</v>
      </c>
      <c r="H12" s="107">
        <v>4698.6549999999997</v>
      </c>
      <c r="I12" s="107">
        <v>6164.85</v>
      </c>
      <c r="J12" s="107">
        <v>7767.8280000000004</v>
      </c>
      <c r="K12" s="107">
        <v>12064.05</v>
      </c>
      <c r="L12" s="123">
        <f t="shared" si="0"/>
        <v>1.3656365873172913</v>
      </c>
    </row>
    <row r="13" spans="1:17" ht="15" customHeight="1" x14ac:dyDescent="0.2">
      <c r="A13" s="120" t="s">
        <v>81</v>
      </c>
      <c r="B13" s="121">
        <v>5430.8149999999996</v>
      </c>
      <c r="C13" s="121">
        <v>16456.066999999999</v>
      </c>
      <c r="D13" s="121">
        <v>5527.81</v>
      </c>
      <c r="E13" s="121">
        <v>10386.181</v>
      </c>
      <c r="F13" s="121">
        <v>6671.308</v>
      </c>
      <c r="G13" s="121">
        <v>1690.885</v>
      </c>
      <c r="H13" s="121">
        <v>3060.3319999999999</v>
      </c>
      <c r="I13" s="121">
        <v>1313.6959999999999</v>
      </c>
      <c r="J13" s="121">
        <v>1334.6479999999999</v>
      </c>
      <c r="K13" s="121">
        <v>1031.4880000000001</v>
      </c>
      <c r="L13" s="122">
        <f t="shared" si="0"/>
        <v>0.18993245028600683</v>
      </c>
    </row>
    <row r="14" spans="1:17" ht="24" x14ac:dyDescent="0.2">
      <c r="A14" s="111" t="s">
        <v>111</v>
      </c>
      <c r="B14" s="112">
        <v>2995.0257452574529</v>
      </c>
      <c r="C14" s="112">
        <v>3985.58269525268</v>
      </c>
      <c r="D14" s="112">
        <v>3464.2642746913584</v>
      </c>
      <c r="E14" s="112">
        <v>3649.6676136363635</v>
      </c>
      <c r="F14" s="112">
        <v>3561.8188159879337</v>
      </c>
      <c r="G14" s="112">
        <v>3456.9727138643066</v>
      </c>
      <c r="H14" s="112">
        <v>3897.3593100581879</v>
      </c>
      <c r="I14" s="112">
        <v>4113.8712871287125</v>
      </c>
      <c r="J14" s="112">
        <v>4180.6959684123021</v>
      </c>
      <c r="K14" s="112">
        <v>3823</v>
      </c>
      <c r="L14" s="115">
        <f t="shared" si="0"/>
        <v>1.2764497954829348</v>
      </c>
    </row>
    <row r="15" spans="1:17" x14ac:dyDescent="0.2">
      <c r="A15" s="16" t="s">
        <v>90</v>
      </c>
    </row>
  </sheetData>
  <mergeCells count="1">
    <mergeCell ref="A4:K4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K9"/>
  <sheetViews>
    <sheetView workbookViewId="0">
      <selection activeCell="J31" sqref="J31"/>
    </sheetView>
  </sheetViews>
  <sheetFormatPr defaultRowHeight="15" x14ac:dyDescent="0.25"/>
  <cols>
    <col min="1" max="1" width="15.85546875" style="2" customWidth="1"/>
    <col min="2" max="4" width="8.42578125" style="2" customWidth="1"/>
    <col min="5" max="5" width="8" style="2" customWidth="1"/>
    <col min="6" max="9" width="8.42578125" style="2" customWidth="1"/>
    <col min="10" max="11" width="8.28515625" style="2" customWidth="1"/>
    <col min="12" max="13" width="9.140625" style="2"/>
    <col min="14" max="14" width="19.7109375" style="2" customWidth="1"/>
    <col min="15" max="16384" width="9.140625" style="2"/>
  </cols>
  <sheetData>
    <row r="2" spans="1:11" s="46" customFormat="1" x14ac:dyDescent="0.25"/>
    <row r="3" spans="1:11" x14ac:dyDescent="0.25">
      <c r="A3" s="83" t="s">
        <v>89</v>
      </c>
      <c r="B3" s="84"/>
      <c r="C3" s="84"/>
      <c r="D3" s="84"/>
      <c r="E3" s="84"/>
      <c r="F3" s="84"/>
      <c r="G3" s="84"/>
      <c r="H3" s="84"/>
      <c r="I3" s="84"/>
      <c r="J3" s="84"/>
      <c r="K3" s="25"/>
    </row>
    <row r="4" spans="1:11" x14ac:dyDescent="0.25">
      <c r="F4" s="17" t="s">
        <v>82</v>
      </c>
    </row>
    <row r="5" spans="1:11" x14ac:dyDescent="0.25">
      <c r="A5" s="18" t="s">
        <v>37</v>
      </c>
      <c r="B5" s="19" t="s">
        <v>67</v>
      </c>
      <c r="C5" s="19" t="s">
        <v>68</v>
      </c>
      <c r="D5" s="19" t="s">
        <v>69</v>
      </c>
      <c r="E5" s="19" t="s">
        <v>70</v>
      </c>
      <c r="F5" s="19" t="s">
        <v>71</v>
      </c>
      <c r="G5" s="19" t="s">
        <v>72</v>
      </c>
      <c r="H5" s="20" t="s">
        <v>73</v>
      </c>
      <c r="I5" s="20" t="s">
        <v>1</v>
      </c>
      <c r="J5" s="20" t="s">
        <v>2</v>
      </c>
      <c r="K5" s="21" t="s">
        <v>83</v>
      </c>
    </row>
    <row r="6" spans="1:11" x14ac:dyDescent="0.25">
      <c r="A6" s="47" t="s">
        <v>80</v>
      </c>
      <c r="B6" s="48">
        <v>8834.0120000000006</v>
      </c>
      <c r="C6" s="48">
        <v>9660.5859999999993</v>
      </c>
      <c r="D6" s="48">
        <v>7269.9830000000002</v>
      </c>
      <c r="E6" s="48">
        <v>2941.9940000000001</v>
      </c>
      <c r="F6" s="48">
        <v>1573.345</v>
      </c>
      <c r="G6" s="48">
        <v>3469.9459999999999</v>
      </c>
      <c r="H6" s="48">
        <v>4698.6549999999997</v>
      </c>
      <c r="I6" s="48">
        <v>6164.85</v>
      </c>
      <c r="J6" s="48">
        <v>7767.8280000000004</v>
      </c>
      <c r="K6" s="48">
        <v>15265.427</v>
      </c>
    </row>
    <row r="8" spans="1:11" x14ac:dyDescent="0.25">
      <c r="A8" s="22"/>
      <c r="B8" s="23" t="s">
        <v>67</v>
      </c>
      <c r="C8" s="23" t="s">
        <v>68</v>
      </c>
      <c r="D8" s="23" t="s">
        <v>69</v>
      </c>
      <c r="E8" s="23" t="s">
        <v>70</v>
      </c>
      <c r="F8" s="23" t="s">
        <v>71</v>
      </c>
      <c r="G8" s="23" t="s">
        <v>72</v>
      </c>
      <c r="H8" s="24" t="s">
        <v>73</v>
      </c>
      <c r="I8" s="20" t="s">
        <v>1</v>
      </c>
      <c r="J8" s="20" t="s">
        <v>2</v>
      </c>
      <c r="K8" s="21" t="s">
        <v>83</v>
      </c>
    </row>
    <row r="9" spans="1:11" x14ac:dyDescent="0.25">
      <c r="A9" s="50" t="s">
        <v>20</v>
      </c>
      <c r="B9" s="51">
        <v>615</v>
      </c>
      <c r="C9" s="51">
        <v>653</v>
      </c>
      <c r="D9" s="51">
        <v>432</v>
      </c>
      <c r="E9" s="51">
        <v>440</v>
      </c>
      <c r="F9" s="51">
        <v>442</v>
      </c>
      <c r="G9" s="51">
        <v>452</v>
      </c>
      <c r="H9" s="51">
        <v>401</v>
      </c>
      <c r="I9" s="48">
        <v>404</v>
      </c>
      <c r="J9" s="48">
        <v>401</v>
      </c>
      <c r="K9" s="49">
        <v>510</v>
      </c>
    </row>
  </sheetData>
  <mergeCells count="1">
    <mergeCell ref="A3:J3"/>
  </mergeCells>
  <pageMargins left="0.31496062992125984" right="0.31496062992125984" top="0.35433070866141736" bottom="0.35433070866141736" header="0.31496062992125984" footer="0.31496062992125984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H23"/>
  <sheetViews>
    <sheetView workbookViewId="0">
      <selection activeCell="M15" sqref="M15"/>
    </sheetView>
  </sheetViews>
  <sheetFormatPr defaultRowHeight="15" x14ac:dyDescent="0.25"/>
  <cols>
    <col min="1" max="1" width="54" style="46" customWidth="1"/>
    <col min="2" max="3" width="10.42578125" style="46" customWidth="1"/>
    <col min="4" max="4" width="7.85546875" style="46" customWidth="1"/>
    <col min="5" max="6" width="8.85546875" style="46" bestFit="1" customWidth="1"/>
    <col min="7" max="7" width="7.85546875" style="46" customWidth="1"/>
    <col min="8" max="251" width="9.140625" style="46"/>
    <col min="252" max="252" width="54" style="46" customWidth="1"/>
    <col min="253" max="254" width="10.42578125" style="46" customWidth="1"/>
    <col min="255" max="255" width="7.85546875" style="46" customWidth="1"/>
    <col min="256" max="507" width="9.140625" style="46"/>
    <col min="508" max="508" width="54" style="46" customWidth="1"/>
    <col min="509" max="510" width="10.42578125" style="46" customWidth="1"/>
    <col min="511" max="511" width="7.85546875" style="46" customWidth="1"/>
    <col min="512" max="763" width="9.140625" style="46"/>
    <col min="764" max="764" width="54" style="46" customWidth="1"/>
    <col min="765" max="766" width="10.42578125" style="46" customWidth="1"/>
    <col min="767" max="767" width="7.85546875" style="46" customWidth="1"/>
    <col min="768" max="1019" width="9.140625" style="46"/>
    <col min="1020" max="1020" width="54" style="46" customWidth="1"/>
    <col min="1021" max="1022" width="10.42578125" style="46" customWidth="1"/>
    <col min="1023" max="1023" width="7.85546875" style="46" customWidth="1"/>
    <col min="1024" max="1275" width="9.140625" style="46"/>
    <col min="1276" max="1276" width="54" style="46" customWidth="1"/>
    <col min="1277" max="1278" width="10.42578125" style="46" customWidth="1"/>
    <col min="1279" max="1279" width="7.85546875" style="46" customWidth="1"/>
    <col min="1280" max="1531" width="9.140625" style="46"/>
    <col min="1532" max="1532" width="54" style="46" customWidth="1"/>
    <col min="1533" max="1534" width="10.42578125" style="46" customWidth="1"/>
    <col min="1535" max="1535" width="7.85546875" style="46" customWidth="1"/>
    <col min="1536" max="1787" width="9.140625" style="46"/>
    <col min="1788" max="1788" width="54" style="46" customWidth="1"/>
    <col min="1789" max="1790" width="10.42578125" style="46" customWidth="1"/>
    <col min="1791" max="1791" width="7.85546875" style="46" customWidth="1"/>
    <col min="1792" max="2043" width="9.140625" style="46"/>
    <col min="2044" max="2044" width="54" style="46" customWidth="1"/>
    <col min="2045" max="2046" width="10.42578125" style="46" customWidth="1"/>
    <col min="2047" max="2047" width="7.85546875" style="46" customWidth="1"/>
    <col min="2048" max="2299" width="9.140625" style="46"/>
    <col min="2300" max="2300" width="54" style="46" customWidth="1"/>
    <col min="2301" max="2302" width="10.42578125" style="46" customWidth="1"/>
    <col min="2303" max="2303" width="7.85546875" style="46" customWidth="1"/>
    <col min="2304" max="2555" width="9.140625" style="46"/>
    <col min="2556" max="2556" width="54" style="46" customWidth="1"/>
    <col min="2557" max="2558" width="10.42578125" style="46" customWidth="1"/>
    <col min="2559" max="2559" width="7.85546875" style="46" customWidth="1"/>
    <col min="2560" max="2811" width="9.140625" style="46"/>
    <col min="2812" max="2812" width="54" style="46" customWidth="1"/>
    <col min="2813" max="2814" width="10.42578125" style="46" customWidth="1"/>
    <col min="2815" max="2815" width="7.85546875" style="46" customWidth="1"/>
    <col min="2816" max="3067" width="9.140625" style="46"/>
    <col min="3068" max="3068" width="54" style="46" customWidth="1"/>
    <col min="3069" max="3070" width="10.42578125" style="46" customWidth="1"/>
    <col min="3071" max="3071" width="7.85546875" style="46" customWidth="1"/>
    <col min="3072" max="3323" width="9.140625" style="46"/>
    <col min="3324" max="3324" width="54" style="46" customWidth="1"/>
    <col min="3325" max="3326" width="10.42578125" style="46" customWidth="1"/>
    <col min="3327" max="3327" width="7.85546875" style="46" customWidth="1"/>
    <col min="3328" max="3579" width="9.140625" style="46"/>
    <col min="3580" max="3580" width="54" style="46" customWidth="1"/>
    <col min="3581" max="3582" width="10.42578125" style="46" customWidth="1"/>
    <col min="3583" max="3583" width="7.85546875" style="46" customWidth="1"/>
    <col min="3584" max="3835" width="9.140625" style="46"/>
    <col min="3836" max="3836" width="54" style="46" customWidth="1"/>
    <col min="3837" max="3838" width="10.42578125" style="46" customWidth="1"/>
    <col min="3839" max="3839" width="7.85546875" style="46" customWidth="1"/>
    <col min="3840" max="4091" width="9.140625" style="46"/>
    <col min="4092" max="4092" width="54" style="46" customWidth="1"/>
    <col min="4093" max="4094" width="10.42578125" style="46" customWidth="1"/>
    <col min="4095" max="4095" width="7.85546875" style="46" customWidth="1"/>
    <col min="4096" max="4347" width="9.140625" style="46"/>
    <col min="4348" max="4348" width="54" style="46" customWidth="1"/>
    <col min="4349" max="4350" width="10.42578125" style="46" customWidth="1"/>
    <col min="4351" max="4351" width="7.85546875" style="46" customWidth="1"/>
    <col min="4352" max="4603" width="9.140625" style="46"/>
    <col min="4604" max="4604" width="54" style="46" customWidth="1"/>
    <col min="4605" max="4606" width="10.42578125" style="46" customWidth="1"/>
    <col min="4607" max="4607" width="7.85546875" style="46" customWidth="1"/>
    <col min="4608" max="4859" width="9.140625" style="46"/>
    <col min="4860" max="4860" width="54" style="46" customWidth="1"/>
    <col min="4861" max="4862" width="10.42578125" style="46" customWidth="1"/>
    <col min="4863" max="4863" width="7.85546875" style="46" customWidth="1"/>
    <col min="4864" max="5115" width="9.140625" style="46"/>
    <col min="5116" max="5116" width="54" style="46" customWidth="1"/>
    <col min="5117" max="5118" width="10.42578125" style="46" customWidth="1"/>
    <col min="5119" max="5119" width="7.85546875" style="46" customWidth="1"/>
    <col min="5120" max="5371" width="9.140625" style="46"/>
    <col min="5372" max="5372" width="54" style="46" customWidth="1"/>
    <col min="5373" max="5374" width="10.42578125" style="46" customWidth="1"/>
    <col min="5375" max="5375" width="7.85546875" style="46" customWidth="1"/>
    <col min="5376" max="5627" width="9.140625" style="46"/>
    <col min="5628" max="5628" width="54" style="46" customWidth="1"/>
    <col min="5629" max="5630" width="10.42578125" style="46" customWidth="1"/>
    <col min="5631" max="5631" width="7.85546875" style="46" customWidth="1"/>
    <col min="5632" max="5883" width="9.140625" style="46"/>
    <col min="5884" max="5884" width="54" style="46" customWidth="1"/>
    <col min="5885" max="5886" width="10.42578125" style="46" customWidth="1"/>
    <col min="5887" max="5887" width="7.85546875" style="46" customWidth="1"/>
    <col min="5888" max="6139" width="9.140625" style="46"/>
    <col min="6140" max="6140" width="54" style="46" customWidth="1"/>
    <col min="6141" max="6142" width="10.42578125" style="46" customWidth="1"/>
    <col min="6143" max="6143" width="7.85546875" style="46" customWidth="1"/>
    <col min="6144" max="6395" width="9.140625" style="46"/>
    <col min="6396" max="6396" width="54" style="46" customWidth="1"/>
    <col min="6397" max="6398" width="10.42578125" style="46" customWidth="1"/>
    <col min="6399" max="6399" width="7.85546875" style="46" customWidth="1"/>
    <col min="6400" max="6651" width="9.140625" style="46"/>
    <col min="6652" max="6652" width="54" style="46" customWidth="1"/>
    <col min="6653" max="6654" width="10.42578125" style="46" customWidth="1"/>
    <col min="6655" max="6655" width="7.85546875" style="46" customWidth="1"/>
    <col min="6656" max="6907" width="9.140625" style="46"/>
    <col min="6908" max="6908" width="54" style="46" customWidth="1"/>
    <col min="6909" max="6910" width="10.42578125" style="46" customWidth="1"/>
    <col min="6911" max="6911" width="7.85546875" style="46" customWidth="1"/>
    <col min="6912" max="7163" width="9.140625" style="46"/>
    <col min="7164" max="7164" width="54" style="46" customWidth="1"/>
    <col min="7165" max="7166" width="10.42578125" style="46" customWidth="1"/>
    <col min="7167" max="7167" width="7.85546875" style="46" customWidth="1"/>
    <col min="7168" max="7419" width="9.140625" style="46"/>
    <col min="7420" max="7420" width="54" style="46" customWidth="1"/>
    <col min="7421" max="7422" width="10.42578125" style="46" customWidth="1"/>
    <col min="7423" max="7423" width="7.85546875" style="46" customWidth="1"/>
    <col min="7424" max="7675" width="9.140625" style="46"/>
    <col min="7676" max="7676" width="54" style="46" customWidth="1"/>
    <col min="7677" max="7678" width="10.42578125" style="46" customWidth="1"/>
    <col min="7679" max="7679" width="7.85546875" style="46" customWidth="1"/>
    <col min="7680" max="7931" width="9.140625" style="46"/>
    <col min="7932" max="7932" width="54" style="46" customWidth="1"/>
    <col min="7933" max="7934" width="10.42578125" style="46" customWidth="1"/>
    <col min="7935" max="7935" width="7.85546875" style="46" customWidth="1"/>
    <col min="7936" max="8187" width="9.140625" style="46"/>
    <col min="8188" max="8188" width="54" style="46" customWidth="1"/>
    <col min="8189" max="8190" width="10.42578125" style="46" customWidth="1"/>
    <col min="8191" max="8191" width="7.85546875" style="46" customWidth="1"/>
    <col min="8192" max="8443" width="9.140625" style="46"/>
    <col min="8444" max="8444" width="54" style="46" customWidth="1"/>
    <col min="8445" max="8446" width="10.42578125" style="46" customWidth="1"/>
    <col min="8447" max="8447" width="7.85546875" style="46" customWidth="1"/>
    <col min="8448" max="8699" width="9.140625" style="46"/>
    <col min="8700" max="8700" width="54" style="46" customWidth="1"/>
    <col min="8701" max="8702" width="10.42578125" style="46" customWidth="1"/>
    <col min="8703" max="8703" width="7.85546875" style="46" customWidth="1"/>
    <col min="8704" max="8955" width="9.140625" style="46"/>
    <col min="8956" max="8956" width="54" style="46" customWidth="1"/>
    <col min="8957" max="8958" width="10.42578125" style="46" customWidth="1"/>
    <col min="8959" max="8959" width="7.85546875" style="46" customWidth="1"/>
    <col min="8960" max="9211" width="9.140625" style="46"/>
    <col min="9212" max="9212" width="54" style="46" customWidth="1"/>
    <col min="9213" max="9214" width="10.42578125" style="46" customWidth="1"/>
    <col min="9215" max="9215" width="7.85546875" style="46" customWidth="1"/>
    <col min="9216" max="9467" width="9.140625" style="46"/>
    <col min="9468" max="9468" width="54" style="46" customWidth="1"/>
    <col min="9469" max="9470" width="10.42578125" style="46" customWidth="1"/>
    <col min="9471" max="9471" width="7.85546875" style="46" customWidth="1"/>
    <col min="9472" max="9723" width="9.140625" style="46"/>
    <col min="9724" max="9724" width="54" style="46" customWidth="1"/>
    <col min="9725" max="9726" width="10.42578125" style="46" customWidth="1"/>
    <col min="9727" max="9727" width="7.85546875" style="46" customWidth="1"/>
    <col min="9728" max="9979" width="9.140625" style="46"/>
    <col min="9980" max="9980" width="54" style="46" customWidth="1"/>
    <col min="9981" max="9982" width="10.42578125" style="46" customWidth="1"/>
    <col min="9983" max="9983" width="7.85546875" style="46" customWidth="1"/>
    <col min="9984" max="10235" width="9.140625" style="46"/>
    <col min="10236" max="10236" width="54" style="46" customWidth="1"/>
    <col min="10237" max="10238" width="10.42578125" style="46" customWidth="1"/>
    <col min="10239" max="10239" width="7.85546875" style="46" customWidth="1"/>
    <col min="10240" max="10491" width="9.140625" style="46"/>
    <col min="10492" max="10492" width="54" style="46" customWidth="1"/>
    <col min="10493" max="10494" width="10.42578125" style="46" customWidth="1"/>
    <col min="10495" max="10495" width="7.85546875" style="46" customWidth="1"/>
    <col min="10496" max="10747" width="9.140625" style="46"/>
    <col min="10748" max="10748" width="54" style="46" customWidth="1"/>
    <col min="10749" max="10750" width="10.42578125" style="46" customWidth="1"/>
    <col min="10751" max="10751" width="7.85546875" style="46" customWidth="1"/>
    <col min="10752" max="11003" width="9.140625" style="46"/>
    <col min="11004" max="11004" width="54" style="46" customWidth="1"/>
    <col min="11005" max="11006" width="10.42578125" style="46" customWidth="1"/>
    <col min="11007" max="11007" width="7.85546875" style="46" customWidth="1"/>
    <col min="11008" max="11259" width="9.140625" style="46"/>
    <col min="11260" max="11260" width="54" style="46" customWidth="1"/>
    <col min="11261" max="11262" width="10.42578125" style="46" customWidth="1"/>
    <col min="11263" max="11263" width="7.85546875" style="46" customWidth="1"/>
    <col min="11264" max="11515" width="9.140625" style="46"/>
    <col min="11516" max="11516" width="54" style="46" customWidth="1"/>
    <col min="11517" max="11518" width="10.42578125" style="46" customWidth="1"/>
    <col min="11519" max="11519" width="7.85546875" style="46" customWidth="1"/>
    <col min="11520" max="11771" width="9.140625" style="46"/>
    <col min="11772" max="11772" width="54" style="46" customWidth="1"/>
    <col min="11773" max="11774" width="10.42578125" style="46" customWidth="1"/>
    <col min="11775" max="11775" width="7.85546875" style="46" customWidth="1"/>
    <col min="11776" max="12027" width="9.140625" style="46"/>
    <col min="12028" max="12028" width="54" style="46" customWidth="1"/>
    <col min="12029" max="12030" width="10.42578125" style="46" customWidth="1"/>
    <col min="12031" max="12031" width="7.85546875" style="46" customWidth="1"/>
    <col min="12032" max="12283" width="9.140625" style="46"/>
    <col min="12284" max="12284" width="54" style="46" customWidth="1"/>
    <col min="12285" max="12286" width="10.42578125" style="46" customWidth="1"/>
    <col min="12287" max="12287" width="7.85546875" style="46" customWidth="1"/>
    <col min="12288" max="12539" width="9.140625" style="46"/>
    <col min="12540" max="12540" width="54" style="46" customWidth="1"/>
    <col min="12541" max="12542" width="10.42578125" style="46" customWidth="1"/>
    <col min="12543" max="12543" width="7.85546875" style="46" customWidth="1"/>
    <col min="12544" max="12795" width="9.140625" style="46"/>
    <col min="12796" max="12796" width="54" style="46" customWidth="1"/>
    <col min="12797" max="12798" width="10.42578125" style="46" customWidth="1"/>
    <col min="12799" max="12799" width="7.85546875" style="46" customWidth="1"/>
    <col min="12800" max="13051" width="9.140625" style="46"/>
    <col min="13052" max="13052" width="54" style="46" customWidth="1"/>
    <col min="13053" max="13054" width="10.42578125" style="46" customWidth="1"/>
    <col min="13055" max="13055" width="7.85546875" style="46" customWidth="1"/>
    <col min="13056" max="13307" width="9.140625" style="46"/>
    <col min="13308" max="13308" width="54" style="46" customWidth="1"/>
    <col min="13309" max="13310" width="10.42578125" style="46" customWidth="1"/>
    <col min="13311" max="13311" width="7.85546875" style="46" customWidth="1"/>
    <col min="13312" max="13563" width="9.140625" style="46"/>
    <col min="13564" max="13564" width="54" style="46" customWidth="1"/>
    <col min="13565" max="13566" width="10.42578125" style="46" customWidth="1"/>
    <col min="13567" max="13567" width="7.85546875" style="46" customWidth="1"/>
    <col min="13568" max="13819" width="9.140625" style="46"/>
    <col min="13820" max="13820" width="54" style="46" customWidth="1"/>
    <col min="13821" max="13822" width="10.42578125" style="46" customWidth="1"/>
    <col min="13823" max="13823" width="7.85546875" style="46" customWidth="1"/>
    <col min="13824" max="14075" width="9.140625" style="46"/>
    <col min="14076" max="14076" width="54" style="46" customWidth="1"/>
    <col min="14077" max="14078" width="10.42578125" style="46" customWidth="1"/>
    <col min="14079" max="14079" width="7.85546875" style="46" customWidth="1"/>
    <col min="14080" max="14331" width="9.140625" style="46"/>
    <col min="14332" max="14332" width="54" style="46" customWidth="1"/>
    <col min="14333" max="14334" width="10.42578125" style="46" customWidth="1"/>
    <col min="14335" max="14335" width="7.85546875" style="46" customWidth="1"/>
    <col min="14336" max="14587" width="9.140625" style="46"/>
    <col min="14588" max="14588" width="54" style="46" customWidth="1"/>
    <col min="14589" max="14590" width="10.42578125" style="46" customWidth="1"/>
    <col min="14591" max="14591" width="7.85546875" style="46" customWidth="1"/>
    <col min="14592" max="14843" width="9.140625" style="46"/>
    <col min="14844" max="14844" width="54" style="46" customWidth="1"/>
    <col min="14845" max="14846" width="10.42578125" style="46" customWidth="1"/>
    <col min="14847" max="14847" width="7.85546875" style="46" customWidth="1"/>
    <col min="14848" max="15099" width="9.140625" style="46"/>
    <col min="15100" max="15100" width="54" style="46" customWidth="1"/>
    <col min="15101" max="15102" width="10.42578125" style="46" customWidth="1"/>
    <col min="15103" max="15103" width="7.85546875" style="46" customWidth="1"/>
    <col min="15104" max="15355" width="9.140625" style="46"/>
    <col min="15356" max="15356" width="54" style="46" customWidth="1"/>
    <col min="15357" max="15358" width="10.42578125" style="46" customWidth="1"/>
    <col min="15359" max="15359" width="7.85546875" style="46" customWidth="1"/>
    <col min="15360" max="15611" width="9.140625" style="46"/>
    <col min="15612" max="15612" width="54" style="46" customWidth="1"/>
    <col min="15613" max="15614" width="10.42578125" style="46" customWidth="1"/>
    <col min="15615" max="15615" width="7.85546875" style="46" customWidth="1"/>
    <col min="15616" max="15867" width="9.140625" style="46"/>
    <col min="15868" max="15868" width="54" style="46" customWidth="1"/>
    <col min="15869" max="15870" width="10.42578125" style="46" customWidth="1"/>
    <col min="15871" max="15871" width="7.85546875" style="46" customWidth="1"/>
    <col min="15872" max="16123" width="9.140625" style="46"/>
    <col min="16124" max="16124" width="54" style="46" customWidth="1"/>
    <col min="16125" max="16126" width="10.42578125" style="46" customWidth="1"/>
    <col min="16127" max="16127" width="7.85546875" style="46" customWidth="1"/>
    <col min="16128" max="16384" width="9.140625" style="46"/>
  </cols>
  <sheetData>
    <row r="4" spans="1:8" x14ac:dyDescent="0.25">
      <c r="A4" s="59" t="s">
        <v>106</v>
      </c>
      <c r="B4" s="60"/>
      <c r="C4" s="60"/>
      <c r="D4" s="60"/>
      <c r="E4" s="60"/>
      <c r="F4" s="60"/>
      <c r="G4" s="60"/>
      <c r="H4" s="60"/>
    </row>
    <row r="5" spans="1:8" ht="15.75" thickBot="1" x14ac:dyDescent="0.3">
      <c r="A5" s="80" t="s">
        <v>99</v>
      </c>
      <c r="B5" s="89"/>
      <c r="C5" s="89"/>
      <c r="D5" s="89"/>
      <c r="E5" s="89"/>
      <c r="F5" s="89"/>
      <c r="G5" s="89"/>
      <c r="H5" s="60"/>
    </row>
    <row r="6" spans="1:8" x14ac:dyDescent="0.25">
      <c r="A6" s="85" t="s">
        <v>37</v>
      </c>
      <c r="B6" s="86" t="s">
        <v>88</v>
      </c>
      <c r="C6" s="87"/>
      <c r="D6" s="87"/>
      <c r="E6" s="86" t="s">
        <v>105</v>
      </c>
      <c r="F6" s="87"/>
      <c r="G6" s="88"/>
    </row>
    <row r="7" spans="1:8" ht="15" customHeight="1" x14ac:dyDescent="0.25">
      <c r="A7" s="124"/>
      <c r="B7" s="125" t="s">
        <v>2</v>
      </c>
      <c r="C7" s="125" t="s">
        <v>83</v>
      </c>
      <c r="D7" s="125" t="s">
        <v>40</v>
      </c>
      <c r="E7" s="125" t="s">
        <v>2</v>
      </c>
      <c r="F7" s="125" t="s">
        <v>83</v>
      </c>
      <c r="G7" s="126" t="s">
        <v>40</v>
      </c>
    </row>
    <row r="8" spans="1:8" x14ac:dyDescent="0.25">
      <c r="A8" s="136" t="s">
        <v>0</v>
      </c>
      <c r="B8" s="137" t="s">
        <v>100</v>
      </c>
      <c r="C8" s="137">
        <v>88</v>
      </c>
      <c r="D8" s="137" t="s">
        <v>100</v>
      </c>
      <c r="E8" s="137" t="s">
        <v>100</v>
      </c>
      <c r="F8" s="138">
        <v>2583</v>
      </c>
      <c r="G8" s="137" t="s">
        <v>100</v>
      </c>
      <c r="H8" s="62"/>
    </row>
    <row r="9" spans="1:8" x14ac:dyDescent="0.25">
      <c r="A9" s="139" t="s">
        <v>20</v>
      </c>
      <c r="B9" s="137">
        <v>354</v>
      </c>
      <c r="C9" s="137">
        <v>510</v>
      </c>
      <c r="D9" s="140">
        <v>144.06779661016949</v>
      </c>
      <c r="E9" s="138">
        <v>12441</v>
      </c>
      <c r="F9" s="138">
        <v>13302</v>
      </c>
      <c r="G9" s="140">
        <v>106.92066554135519</v>
      </c>
      <c r="H9" s="62"/>
    </row>
    <row r="10" spans="1:8" x14ac:dyDescent="0.25">
      <c r="A10" s="133" t="s">
        <v>3</v>
      </c>
      <c r="B10" s="134">
        <v>170298.234</v>
      </c>
      <c r="C10" s="134">
        <v>214527.54399999999</v>
      </c>
      <c r="D10" s="135">
        <v>125.97167860237471</v>
      </c>
      <c r="E10" s="134">
        <v>7263836.7879999997</v>
      </c>
      <c r="F10" s="134">
        <v>8809918.8729999997</v>
      </c>
      <c r="G10" s="135">
        <v>121.28464790885938</v>
      </c>
      <c r="H10" s="62"/>
    </row>
    <row r="11" spans="1:8" x14ac:dyDescent="0.25">
      <c r="A11" s="127" t="s">
        <v>4</v>
      </c>
      <c r="B11" s="128">
        <v>159128.58900000001</v>
      </c>
      <c r="C11" s="128">
        <v>199262.117</v>
      </c>
      <c r="D11" s="129">
        <v>125.22081560089747</v>
      </c>
      <c r="E11" s="128">
        <v>7045447.5149999997</v>
      </c>
      <c r="F11" s="128">
        <v>8568711.6239999998</v>
      </c>
      <c r="G11" s="129">
        <v>121.62054441193293</v>
      </c>
      <c r="H11" s="62"/>
    </row>
    <row r="12" spans="1:8" x14ac:dyDescent="0.25">
      <c r="A12" s="127" t="s">
        <v>43</v>
      </c>
      <c r="B12" s="128">
        <v>11976.019</v>
      </c>
      <c r="C12" s="128">
        <v>18423.28</v>
      </c>
      <c r="D12" s="129">
        <v>153.83475928019149</v>
      </c>
      <c r="E12" s="128">
        <v>535049.90899999999</v>
      </c>
      <c r="F12" s="128">
        <v>530645.53500000003</v>
      </c>
      <c r="G12" s="129">
        <v>99.176829315188243</v>
      </c>
      <c r="H12" s="62"/>
    </row>
    <row r="13" spans="1:8" x14ac:dyDescent="0.25">
      <c r="A13" s="127" t="s">
        <v>44</v>
      </c>
      <c r="B13" s="128">
        <v>806.37400000000002</v>
      </c>
      <c r="C13" s="128">
        <v>3157.8530000000001</v>
      </c>
      <c r="D13" s="129">
        <v>391.6114606869765</v>
      </c>
      <c r="E13" s="128">
        <v>316660.636</v>
      </c>
      <c r="F13" s="128">
        <v>289438.28600000002</v>
      </c>
      <c r="G13" s="129">
        <v>91.403304703777579</v>
      </c>
      <c r="H13" s="62"/>
    </row>
    <row r="14" spans="1:8" x14ac:dyDescent="0.25">
      <c r="A14" s="127" t="s">
        <v>5</v>
      </c>
      <c r="B14" s="128">
        <v>9828.1730000000007</v>
      </c>
      <c r="C14" s="128">
        <v>15221.903</v>
      </c>
      <c r="D14" s="129">
        <v>154.88029158623885</v>
      </c>
      <c r="E14" s="128">
        <v>462190.45199999999</v>
      </c>
      <c r="F14" s="128">
        <v>461159.94</v>
      </c>
      <c r="G14" s="129">
        <v>99.777037367271276</v>
      </c>
      <c r="H14" s="62"/>
    </row>
    <row r="15" spans="1:8" x14ac:dyDescent="0.25">
      <c r="A15" s="127" t="s">
        <v>6</v>
      </c>
      <c r="B15" s="128">
        <v>806.399</v>
      </c>
      <c r="C15" s="128">
        <v>3157.8530000000001</v>
      </c>
      <c r="D15" s="129">
        <v>391.59931993963284</v>
      </c>
      <c r="E15" s="128">
        <v>315847.92300000001</v>
      </c>
      <c r="F15" s="128">
        <v>289623.61499999999</v>
      </c>
      <c r="G15" s="129">
        <v>91.69717256617831</v>
      </c>
      <c r="H15" s="62"/>
    </row>
    <row r="16" spans="1:8" x14ac:dyDescent="0.25">
      <c r="A16" s="130" t="s">
        <v>101</v>
      </c>
      <c r="B16" s="131">
        <v>9021.7739999999994</v>
      </c>
      <c r="C16" s="131">
        <v>12064.05</v>
      </c>
      <c r="D16" s="132">
        <v>133.72148315841207</v>
      </c>
      <c r="E16" s="131">
        <v>146342.52900000001</v>
      </c>
      <c r="F16" s="131">
        <v>171536.32500000001</v>
      </c>
      <c r="G16" s="132">
        <v>117.21563524435197</v>
      </c>
      <c r="H16" s="62"/>
    </row>
    <row r="17" spans="1:8" x14ac:dyDescent="0.25">
      <c r="A17" s="127" t="s">
        <v>61</v>
      </c>
      <c r="B17" s="128">
        <v>634.55600000000004</v>
      </c>
      <c r="C17" s="128">
        <v>1285.3320000000001</v>
      </c>
      <c r="D17" s="129">
        <v>202.55611797855511</v>
      </c>
      <c r="E17" s="128">
        <v>1230307.162</v>
      </c>
      <c r="F17" s="128">
        <v>1296693.0970000001</v>
      </c>
      <c r="G17" s="129">
        <v>105.39588299982603</v>
      </c>
      <c r="H17" s="62"/>
    </row>
    <row r="18" spans="1:8" x14ac:dyDescent="0.25">
      <c r="A18" s="127" t="s">
        <v>62</v>
      </c>
      <c r="B18" s="128">
        <v>1137.0419999999999</v>
      </c>
      <c r="C18" s="128">
        <v>838.88800000000003</v>
      </c>
      <c r="D18" s="129">
        <v>73.778101424573592</v>
      </c>
      <c r="E18" s="128">
        <v>696938.66500000004</v>
      </c>
      <c r="F18" s="128">
        <v>1225030.7579999999</v>
      </c>
      <c r="G18" s="129">
        <v>175.77310881438896</v>
      </c>
      <c r="H18" s="62"/>
    </row>
    <row r="19" spans="1:8" x14ac:dyDescent="0.25">
      <c r="A19" s="127" t="s">
        <v>63</v>
      </c>
      <c r="B19" s="128">
        <v>-502.48599999999999</v>
      </c>
      <c r="C19" s="128">
        <v>446.44400000000002</v>
      </c>
      <c r="D19" s="129" t="s">
        <v>10</v>
      </c>
      <c r="E19" s="128">
        <v>533368.49699999997</v>
      </c>
      <c r="F19" s="128">
        <v>71662.339000000007</v>
      </c>
      <c r="G19" s="129">
        <v>13.435802714834882</v>
      </c>
      <c r="H19" s="62"/>
    </row>
    <row r="20" spans="1:8" x14ac:dyDescent="0.25">
      <c r="A20" s="127" t="s">
        <v>102</v>
      </c>
      <c r="B20" s="128">
        <v>357.12299999999999</v>
      </c>
      <c r="C20" s="128">
        <v>1031.4880000000001</v>
      </c>
      <c r="D20" s="129">
        <v>288.83269909806984</v>
      </c>
      <c r="E20" s="128">
        <v>424728.364</v>
      </c>
      <c r="F20" s="128">
        <v>320409.06300000002</v>
      </c>
      <c r="G20" s="129">
        <v>75.438583847439972</v>
      </c>
      <c r="H20" s="62"/>
    </row>
    <row r="21" spans="1:8" x14ac:dyDescent="0.25">
      <c r="A21" s="127" t="s">
        <v>48</v>
      </c>
      <c r="B21" s="128">
        <v>4203</v>
      </c>
      <c r="C21" s="128">
        <v>3823</v>
      </c>
      <c r="D21" s="141">
        <v>91</v>
      </c>
      <c r="E21" s="128">
        <v>5445.0405045146426</v>
      </c>
      <c r="F21" s="128">
        <v>5418.4299478775119</v>
      </c>
      <c r="G21" s="141">
        <v>99.511288178387886</v>
      </c>
      <c r="H21" s="62"/>
    </row>
    <row r="22" spans="1:8" x14ac:dyDescent="0.25">
      <c r="A22" s="61" t="s">
        <v>103</v>
      </c>
    </row>
    <row r="23" spans="1:8" x14ac:dyDescent="0.25">
      <c r="C23" s="62"/>
    </row>
  </sheetData>
  <mergeCells count="4">
    <mergeCell ref="A6:A7"/>
    <mergeCell ref="B6:D6"/>
    <mergeCell ref="E6:G6"/>
    <mergeCell ref="A5:G5"/>
  </mergeCells>
  <pageMargins left="0.7" right="0.7" top="0.75" bottom="0.75" header="0.3" footer="0.3"/>
  <pageSetup paperSize="9" orientation="portrait" horizontalDpi="4294967294" verticalDpi="4294967294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>
      <selection activeCell="D27" sqref="D27"/>
    </sheetView>
  </sheetViews>
  <sheetFormatPr defaultRowHeight="15" x14ac:dyDescent="0.25"/>
  <cols>
    <col min="1" max="1" width="25.28515625" customWidth="1"/>
    <col min="2" max="2" width="20.7109375" customWidth="1"/>
    <col min="3" max="3" width="13.7109375" customWidth="1"/>
    <col min="4" max="4" width="25.42578125" customWidth="1"/>
    <col min="5" max="5" width="18.42578125" customWidth="1"/>
    <col min="6" max="6" width="8.5703125" customWidth="1"/>
    <col min="7" max="7" width="14.42578125" customWidth="1"/>
    <col min="8" max="8" width="13.85546875" customWidth="1"/>
    <col min="15" max="15" width="26.7109375" customWidth="1"/>
    <col min="16" max="16" width="13.85546875" customWidth="1"/>
  </cols>
  <sheetData>
    <row r="1" spans="1:8" s="46" customFormat="1" x14ac:dyDescent="0.25"/>
    <row r="2" spans="1:8" s="63" customFormat="1" x14ac:dyDescent="0.25"/>
    <row r="3" spans="1:8" s="63" customFormat="1" x14ac:dyDescent="0.25">
      <c r="A3" s="59" t="s">
        <v>109</v>
      </c>
      <c r="B3" s="59"/>
      <c r="C3" s="59"/>
      <c r="D3" s="59"/>
      <c r="E3" s="59"/>
      <c r="F3" s="59"/>
      <c r="G3" s="59"/>
      <c r="H3" s="76"/>
    </row>
    <row r="4" spans="1:8" s="46" customFormat="1" x14ac:dyDescent="0.25">
      <c r="A4" s="80" t="s">
        <v>99</v>
      </c>
      <c r="B4" s="80"/>
      <c r="C4" s="80"/>
      <c r="D4" s="80"/>
      <c r="E4" s="80"/>
      <c r="F4" s="80"/>
      <c r="G4" s="80"/>
    </row>
    <row r="5" spans="1:8" x14ac:dyDescent="0.25">
      <c r="A5" s="28"/>
      <c r="B5" s="29" t="s">
        <v>13</v>
      </c>
      <c r="C5" s="29" t="s">
        <v>14</v>
      </c>
      <c r="D5" s="30"/>
      <c r="E5" s="29" t="s">
        <v>15</v>
      </c>
      <c r="F5" s="31" t="s">
        <v>14</v>
      </c>
    </row>
    <row r="6" spans="1:8" x14ac:dyDescent="0.25">
      <c r="A6" s="32" t="s">
        <v>88</v>
      </c>
      <c r="B6" s="33">
        <v>214527.54399999999</v>
      </c>
      <c r="C6" s="34">
        <f>B6/B8*100</f>
        <v>2.4350683257421184</v>
      </c>
      <c r="D6" s="35" t="s">
        <v>88</v>
      </c>
      <c r="E6" s="33">
        <v>199262.117</v>
      </c>
      <c r="F6" s="36">
        <f>E6/E8*100</f>
        <v>2.3254618167087004</v>
      </c>
    </row>
    <row r="7" spans="1:8" x14ac:dyDescent="0.25">
      <c r="A7" s="37" t="s">
        <v>16</v>
      </c>
      <c r="B7" s="38">
        <v>8595391</v>
      </c>
      <c r="C7" s="39">
        <f>100-C6</f>
        <v>97.564931674257878</v>
      </c>
      <c r="D7" s="40" t="s">
        <v>16</v>
      </c>
      <c r="E7" s="38">
        <v>8369450</v>
      </c>
      <c r="F7" s="41">
        <f>F8-F6</f>
        <v>97.674538183291304</v>
      </c>
      <c r="H7" s="13"/>
    </row>
    <row r="8" spans="1:8" x14ac:dyDescent="0.25">
      <c r="A8" s="42" t="s">
        <v>105</v>
      </c>
      <c r="B8" s="43">
        <v>8809918.8729999997</v>
      </c>
      <c r="C8" s="44">
        <v>100</v>
      </c>
      <c r="D8" s="42" t="s">
        <v>105</v>
      </c>
      <c r="E8" s="43">
        <v>8568711.6239999998</v>
      </c>
      <c r="F8" s="45">
        <v>100</v>
      </c>
      <c r="H8" s="13"/>
    </row>
  </sheetData>
  <mergeCells count="1">
    <mergeCell ref="A4:G4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9"/>
  <sheetViews>
    <sheetView tabSelected="1" workbookViewId="0">
      <selection activeCell="O7" sqref="O7"/>
    </sheetView>
  </sheetViews>
  <sheetFormatPr defaultRowHeight="15" x14ac:dyDescent="0.25"/>
  <cols>
    <col min="1" max="1" width="4.5703125" customWidth="1"/>
    <col min="2" max="2" width="12" bestFit="1" customWidth="1"/>
    <col min="3" max="3" width="48.7109375" customWidth="1"/>
    <col min="4" max="5" width="10.7109375" customWidth="1"/>
    <col min="6" max="7" width="9.7109375" customWidth="1"/>
    <col min="8" max="8" width="19.85546875" customWidth="1"/>
    <col min="10" max="10" width="13.7109375" bestFit="1" customWidth="1"/>
  </cols>
  <sheetData>
    <row r="1" spans="1:18" s="46" customFormat="1" x14ac:dyDescent="0.25"/>
    <row r="2" spans="1:18" s="46" customFormat="1" x14ac:dyDescent="0.25"/>
    <row r="3" spans="1:18" s="2" customFormat="1" x14ac:dyDescent="0.25">
      <c r="A3" s="90" t="s">
        <v>33</v>
      </c>
      <c r="B3" s="91"/>
      <c r="C3" s="91"/>
      <c r="D3" s="91"/>
      <c r="E3" s="91"/>
      <c r="F3" s="91"/>
      <c r="G3" s="91"/>
    </row>
    <row r="4" spans="1:18" s="2" customFormat="1" x14ac:dyDescent="0.25">
      <c r="A4" s="80" t="s">
        <v>31</v>
      </c>
      <c r="B4" s="89"/>
      <c r="C4" s="89"/>
      <c r="D4" s="89"/>
      <c r="E4" s="89"/>
      <c r="F4" s="89"/>
      <c r="G4" s="89"/>
    </row>
    <row r="5" spans="1:18" ht="36" x14ac:dyDescent="0.25">
      <c r="A5" s="142" t="s">
        <v>17</v>
      </c>
      <c r="B5" s="146" t="s">
        <v>18</v>
      </c>
      <c r="C5" s="146" t="s">
        <v>19</v>
      </c>
      <c r="D5" s="146" t="s">
        <v>20</v>
      </c>
      <c r="E5" s="146" t="s">
        <v>9</v>
      </c>
      <c r="F5" s="146" t="s">
        <v>13</v>
      </c>
      <c r="G5" s="146" t="s">
        <v>7</v>
      </c>
    </row>
    <row r="6" spans="1:18" x14ac:dyDescent="0.25">
      <c r="A6" s="145" t="s">
        <v>21</v>
      </c>
      <c r="B6" s="54">
        <v>87910130484</v>
      </c>
      <c r="C6" s="54" t="s">
        <v>92</v>
      </c>
      <c r="D6" s="54">
        <v>19</v>
      </c>
      <c r="E6" s="55">
        <v>5301.9824561403511</v>
      </c>
      <c r="F6" s="55">
        <v>43119.688000000002</v>
      </c>
      <c r="G6" s="55">
        <v>4598.9660000000003</v>
      </c>
    </row>
    <row r="7" spans="1:18" x14ac:dyDescent="0.25">
      <c r="A7" s="144" t="s">
        <v>22</v>
      </c>
      <c r="B7" s="54">
        <v>26394582461</v>
      </c>
      <c r="C7" s="54" t="s">
        <v>93</v>
      </c>
      <c r="D7" s="54">
        <v>22</v>
      </c>
      <c r="E7" s="55">
        <v>4152.4507575757571</v>
      </c>
      <c r="F7" s="55">
        <v>40792.419000000002</v>
      </c>
      <c r="G7" s="55">
        <v>291.91300000000001</v>
      </c>
    </row>
    <row r="8" spans="1:18" x14ac:dyDescent="0.25">
      <c r="A8" s="144" t="s">
        <v>23</v>
      </c>
      <c r="B8" s="54">
        <v>50842883072</v>
      </c>
      <c r="C8" s="54" t="s">
        <v>94</v>
      </c>
      <c r="D8" s="54">
        <v>3</v>
      </c>
      <c r="E8" s="55">
        <v>5007.9722222222217</v>
      </c>
      <c r="F8" s="55">
        <v>15939.903</v>
      </c>
      <c r="G8" s="55">
        <v>278.887</v>
      </c>
    </row>
    <row r="9" spans="1:18" x14ac:dyDescent="0.25">
      <c r="A9" s="144" t="s">
        <v>24</v>
      </c>
      <c r="B9" s="54">
        <v>92847141039</v>
      </c>
      <c r="C9" s="54" t="s">
        <v>113</v>
      </c>
      <c r="D9" s="54">
        <v>26</v>
      </c>
      <c r="E9" s="55">
        <v>3332.7948717948716</v>
      </c>
      <c r="F9" s="55">
        <v>14282.648999999999</v>
      </c>
      <c r="G9" s="55">
        <v>2512.3969999999999</v>
      </c>
      <c r="H9" s="2"/>
      <c r="I9" s="54"/>
      <c r="J9" s="2"/>
      <c r="K9" s="2"/>
      <c r="L9" s="2"/>
      <c r="M9" s="2"/>
      <c r="N9" s="2"/>
      <c r="O9" s="2"/>
      <c r="P9" s="2"/>
      <c r="Q9" s="2"/>
      <c r="R9" s="2"/>
    </row>
    <row r="10" spans="1:18" x14ac:dyDescent="0.25">
      <c r="A10" s="144" t="s">
        <v>25</v>
      </c>
      <c r="B10" s="54">
        <v>50802263196</v>
      </c>
      <c r="C10" s="54" t="s">
        <v>114</v>
      </c>
      <c r="D10" s="54">
        <v>9</v>
      </c>
      <c r="E10" s="55">
        <v>6963.3518518518513</v>
      </c>
      <c r="F10" s="55">
        <v>13796.625</v>
      </c>
      <c r="G10" s="55">
        <v>493.37099999999998</v>
      </c>
      <c r="H10" s="2"/>
      <c r="I10" s="54"/>
      <c r="J10" s="2"/>
      <c r="K10" s="2"/>
      <c r="L10" s="2"/>
      <c r="M10" s="2"/>
      <c r="N10" s="2"/>
      <c r="O10" s="2"/>
      <c r="P10" s="2"/>
      <c r="Q10" s="2"/>
      <c r="R10" s="2"/>
    </row>
    <row r="11" spans="1:18" x14ac:dyDescent="0.25">
      <c r="A11" s="144" t="s">
        <v>26</v>
      </c>
      <c r="B11" s="54">
        <v>79097341744</v>
      </c>
      <c r="C11" s="54" t="s">
        <v>115</v>
      </c>
      <c r="D11" s="54">
        <v>116</v>
      </c>
      <c r="E11" s="55">
        <v>2925.2797805642631</v>
      </c>
      <c r="F11" s="55">
        <v>13216.781999999999</v>
      </c>
      <c r="G11" s="56">
        <v>-1140.0450000000001</v>
      </c>
      <c r="H11" s="2"/>
      <c r="I11" s="54"/>
      <c r="J11" s="2"/>
      <c r="K11" s="2"/>
      <c r="L11" s="2"/>
      <c r="M11" s="2"/>
      <c r="N11" s="2"/>
      <c r="O11" s="2"/>
      <c r="P11" s="2"/>
      <c r="Q11" s="2"/>
      <c r="R11" s="2"/>
    </row>
    <row r="12" spans="1:18" x14ac:dyDescent="0.25">
      <c r="A12" s="144" t="s">
        <v>27</v>
      </c>
      <c r="B12" s="54">
        <v>91139119550</v>
      </c>
      <c r="C12" s="54" t="s">
        <v>95</v>
      </c>
      <c r="D12" s="54">
        <v>46</v>
      </c>
      <c r="E12" s="55">
        <v>6164.3260869565211</v>
      </c>
      <c r="F12" s="55">
        <v>9029.4789999999994</v>
      </c>
      <c r="G12" s="55">
        <v>94.471000000000004</v>
      </c>
      <c r="H12" s="2"/>
      <c r="I12" s="143"/>
      <c r="J12" s="2"/>
      <c r="K12" s="2"/>
      <c r="L12" s="2"/>
      <c r="M12" s="2"/>
      <c r="N12" s="2"/>
      <c r="O12" s="2"/>
      <c r="P12" s="2"/>
      <c r="Q12" s="2"/>
      <c r="R12" s="2"/>
    </row>
    <row r="13" spans="1:18" x14ac:dyDescent="0.25">
      <c r="A13" s="144" t="s">
        <v>28</v>
      </c>
      <c r="B13" s="54">
        <v>46163832762</v>
      </c>
      <c r="C13" s="54" t="s">
        <v>96</v>
      </c>
      <c r="D13" s="54">
        <v>40</v>
      </c>
      <c r="E13" s="55">
        <v>4237.5041666666666</v>
      </c>
      <c r="F13" s="55">
        <v>7030.84</v>
      </c>
      <c r="G13" s="55">
        <v>1466.184</v>
      </c>
      <c r="H13" s="2"/>
      <c r="I13" s="54"/>
      <c r="J13" s="2"/>
      <c r="K13" s="2"/>
      <c r="L13" s="2"/>
      <c r="M13" s="2"/>
      <c r="N13" s="2"/>
      <c r="O13" s="2"/>
      <c r="P13" s="2"/>
      <c r="Q13" s="2"/>
      <c r="R13" s="2"/>
    </row>
    <row r="14" spans="1:18" x14ac:dyDescent="0.25">
      <c r="A14" s="144" t="s">
        <v>29</v>
      </c>
      <c r="B14" s="54">
        <v>83299261404</v>
      </c>
      <c r="C14" s="54" t="s">
        <v>97</v>
      </c>
      <c r="D14" s="54">
        <v>4</v>
      </c>
      <c r="E14" s="55">
        <v>8567.3333333333339</v>
      </c>
      <c r="F14" s="55">
        <v>5189.7049999999999</v>
      </c>
      <c r="G14" s="55">
        <v>697.46500000000003</v>
      </c>
      <c r="H14" s="2"/>
      <c r="I14" s="54"/>
      <c r="J14" s="2"/>
      <c r="K14" s="2"/>
      <c r="L14" s="2"/>
      <c r="M14" s="2"/>
      <c r="N14" s="2"/>
      <c r="O14" s="2"/>
      <c r="P14" s="2"/>
      <c r="Q14" s="2"/>
      <c r="R14" s="2"/>
    </row>
    <row r="15" spans="1:18" x14ac:dyDescent="0.25">
      <c r="A15" s="144" t="s">
        <v>30</v>
      </c>
      <c r="B15" s="54">
        <v>90768734866</v>
      </c>
      <c r="C15" s="54" t="s">
        <v>98</v>
      </c>
      <c r="D15" s="54">
        <v>28</v>
      </c>
      <c r="E15" s="55">
        <v>3884.7648809523812</v>
      </c>
      <c r="F15" s="55">
        <v>5099.0780000000004</v>
      </c>
      <c r="G15" s="55">
        <v>208.63499999999999</v>
      </c>
      <c r="H15" s="2"/>
      <c r="I15" s="54"/>
      <c r="J15" s="2"/>
      <c r="K15" s="2"/>
      <c r="L15" s="2"/>
      <c r="M15" s="2"/>
      <c r="N15" s="2"/>
      <c r="O15" s="2"/>
      <c r="P15" s="2"/>
      <c r="Q15" s="2"/>
      <c r="R15" s="2"/>
    </row>
    <row r="16" spans="1:18" x14ac:dyDescent="0.25">
      <c r="A16" s="147" t="s">
        <v>32</v>
      </c>
      <c r="B16" s="148"/>
      <c r="C16" s="148"/>
      <c r="D16" s="149">
        <f>SUM(D6:D15)</f>
        <v>313</v>
      </c>
      <c r="E16" s="150">
        <v>4037</v>
      </c>
      <c r="F16" s="150">
        <f t="shared" ref="F16" si="0">SUM(F6:F15)</f>
        <v>167497.16800000001</v>
      </c>
      <c r="G16" s="151">
        <f>SUM(G6:G15)</f>
        <v>9502.2440000000006</v>
      </c>
      <c r="H16" s="2"/>
      <c r="I16" s="54"/>
      <c r="J16" s="13"/>
      <c r="K16" s="2"/>
      <c r="L16" s="2"/>
      <c r="M16" s="2"/>
      <c r="N16" s="2"/>
      <c r="O16" s="2"/>
      <c r="P16" s="2"/>
      <c r="Q16" s="2"/>
      <c r="R16" s="2"/>
    </row>
    <row r="17" spans="1:18" x14ac:dyDescent="0.25">
      <c r="A17" s="92" t="s">
        <v>116</v>
      </c>
      <c r="B17" s="93"/>
      <c r="C17" s="93"/>
      <c r="D17" s="3">
        <v>510</v>
      </c>
      <c r="E17" s="4">
        <v>3822.9581699346404</v>
      </c>
      <c r="F17" s="5">
        <v>214527.54399999999</v>
      </c>
      <c r="G17" s="5">
        <v>12064.05</v>
      </c>
      <c r="H17" s="2"/>
      <c r="I17" s="54"/>
      <c r="J17" s="2"/>
      <c r="K17" s="2"/>
      <c r="L17" s="2"/>
      <c r="M17" s="2"/>
      <c r="N17" s="2"/>
      <c r="O17" s="2"/>
      <c r="P17" s="2"/>
      <c r="Q17" s="2"/>
      <c r="R17" s="2"/>
    </row>
    <row r="18" spans="1:18" s="2" customFormat="1" x14ac:dyDescent="0.25">
      <c r="A18" s="94" t="s">
        <v>34</v>
      </c>
      <c r="B18" s="95"/>
      <c r="C18" s="95"/>
      <c r="D18" s="95"/>
      <c r="E18" s="95"/>
      <c r="F18" s="95"/>
      <c r="G18" s="95"/>
      <c r="I18" s="54"/>
    </row>
    <row r="19" spans="1:18" x14ac:dyDescent="0.25">
      <c r="E19" s="57"/>
      <c r="F19" s="57"/>
      <c r="G19" s="57"/>
      <c r="H19" s="58"/>
    </row>
  </sheetData>
  <mergeCells count="5">
    <mergeCell ref="A3:G3"/>
    <mergeCell ref="A4:G4"/>
    <mergeCell ref="A16:C16"/>
    <mergeCell ref="A17:C17"/>
    <mergeCell ref="A18:G18"/>
  </mergeCells>
  <pageMargins left="0.7" right="0.7" top="0.75" bottom="0.75" header="0.3" footer="0.3"/>
  <pageSetup paperSize="9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6"/>
  <sheetViews>
    <sheetView workbookViewId="0">
      <selection activeCell="B11" sqref="B11"/>
    </sheetView>
  </sheetViews>
  <sheetFormatPr defaultRowHeight="15" x14ac:dyDescent="0.25"/>
  <cols>
    <col min="2" max="2" width="15.140625" customWidth="1"/>
  </cols>
  <sheetData>
    <row r="2" spans="1:14" s="46" customFormat="1" x14ac:dyDescent="0.25"/>
    <row r="3" spans="1:14" s="53" customFormat="1" x14ac:dyDescent="0.25">
      <c r="A3" s="52" t="s">
        <v>110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</row>
    <row r="4" spans="1:14" s="53" customFormat="1" x14ac:dyDescent="0.25">
      <c r="A4" s="52"/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</row>
    <row r="5" spans="1:14" ht="24" customHeight="1" x14ac:dyDescent="0.25">
      <c r="A5" s="66"/>
      <c r="B5" s="67" t="s">
        <v>91</v>
      </c>
    </row>
    <row r="6" spans="1:14" s="46" customFormat="1" x14ac:dyDescent="0.25">
      <c r="A6" s="68" t="s">
        <v>11</v>
      </c>
      <c r="B6" s="69">
        <v>3823</v>
      </c>
      <c r="C6" s="64"/>
    </row>
    <row r="7" spans="1:14" s="12" customFormat="1" ht="14.25" x14ac:dyDescent="0.2">
      <c r="A7" s="70" t="s">
        <v>12</v>
      </c>
      <c r="B7" s="71">
        <v>5418</v>
      </c>
      <c r="C7" s="65"/>
    </row>
    <row r="8" spans="1:14" s="12" customFormat="1" ht="14.25" x14ac:dyDescent="0.2">
      <c r="A8" s="72" t="s">
        <v>66</v>
      </c>
      <c r="B8" s="73">
        <v>5815</v>
      </c>
      <c r="C8" s="65"/>
      <c r="D8" s="14"/>
    </row>
    <row r="9" spans="1:14" s="12" customFormat="1" ht="14.25" x14ac:dyDescent="0.2"/>
    <row r="10" spans="1:14" s="12" customFormat="1" ht="14.25" x14ac:dyDescent="0.2"/>
    <row r="11" spans="1:14" s="12" customFormat="1" ht="14.25" x14ac:dyDescent="0.2"/>
    <row r="12" spans="1:14" s="12" customFormat="1" ht="14.25" x14ac:dyDescent="0.2"/>
    <row r="13" spans="1:14" s="12" customFormat="1" ht="14.25" x14ac:dyDescent="0.2"/>
    <row r="14" spans="1:14" s="12" customFormat="1" ht="14.25" x14ac:dyDescent="0.2"/>
    <row r="15" spans="1:14" s="12" customFormat="1" ht="14.25" x14ac:dyDescent="0.2"/>
    <row r="16" spans="1:14" s="12" customFormat="1" ht="14.25" x14ac:dyDescent="0.2"/>
    <row r="17" s="12" customFormat="1" ht="14.25" x14ac:dyDescent="0.2"/>
    <row r="18" s="12" customFormat="1" ht="14.25" x14ac:dyDescent="0.2"/>
    <row r="19" s="12" customFormat="1" ht="14.25" x14ac:dyDescent="0.2"/>
    <row r="20" s="12" customFormat="1" ht="14.25" x14ac:dyDescent="0.2"/>
    <row r="21" s="12" customFormat="1" ht="14.25" x14ac:dyDescent="0.2"/>
    <row r="22" s="12" customFormat="1" ht="14.25" x14ac:dyDescent="0.2"/>
    <row r="23" s="12" customFormat="1" ht="14.25" x14ac:dyDescent="0.2"/>
    <row r="24" s="12" customFormat="1" ht="14.25" x14ac:dyDescent="0.2"/>
    <row r="25" s="12" customFormat="1" ht="14.25" x14ac:dyDescent="0.2"/>
    <row r="26" s="12" customFormat="1" ht="14.25" x14ac:dyDescent="0.2"/>
  </sheetData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8</vt:i4>
      </vt:variant>
    </vt:vector>
  </HeadingPairs>
  <TitlesOfParts>
    <vt:vector size="8" baseType="lpstr">
      <vt:lpstr>KNIN</vt:lpstr>
      <vt:lpstr>ŠKŽ</vt:lpstr>
      <vt:lpstr>Tablica1</vt:lpstr>
      <vt:lpstr>Grafikon1</vt:lpstr>
      <vt:lpstr>Tablica2</vt:lpstr>
      <vt:lpstr>Grafikon2</vt:lpstr>
      <vt:lpstr>Tablica3</vt:lpstr>
      <vt:lpstr>Grafikon3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Nataša Marić</dc:creator>
  <cp:lastModifiedBy>Vesna Kavur</cp:lastModifiedBy>
  <dcterms:created xsi:type="dcterms:W3CDTF">2019-07-15T12:33:16Z</dcterms:created>
  <dcterms:modified xsi:type="dcterms:W3CDTF">2020-07-29T20:12:07Z</dcterms:modified>
</cp:coreProperties>
</file>