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35" yWindow="-330" windowWidth="19410" windowHeight="8175"/>
  </bookViews>
  <sheets>
    <sheet name="Tablica 1" sheetId="8" r:id="rId1"/>
    <sheet name="Tablica 2" sheetId="19" r:id="rId2"/>
    <sheet name="Tablica 3" sheetId="9" r:id="rId3"/>
    <sheet name="Tablica4 " sheetId="15" r:id="rId4"/>
    <sheet name="Tablica 5" sheetId="18" r:id="rId5"/>
    <sheet name="Tablica 6" sheetId="14" r:id="rId6"/>
    <sheet name="Tablica 7" sheetId="16" r:id="rId7"/>
    <sheet name="Tablica 8 " sheetId="17" r:id="rId8"/>
    <sheet name="Tablica 9" sheetId="10" r:id="rId9"/>
    <sheet name="Grafikon 1 " sheetId="11" r:id="rId10"/>
    <sheet name="Grafikon 2" sheetId="7" r:id="rId11"/>
  </sheets>
  <definedNames>
    <definedName name="page\x2dtotal" localSheetId="6">#REF!</definedName>
    <definedName name="page\x2dtotal" localSheetId="7">#REF!</definedName>
    <definedName name="page\x2dtotal" localSheetId="3">#REF!</definedName>
    <definedName name="page\x2dtotal">#REF!</definedName>
    <definedName name="page\x2dtotal\x2dmaster0" localSheetId="6">#REF!</definedName>
    <definedName name="page\x2dtotal\x2dmaster0" localSheetId="7">#REF!</definedName>
    <definedName name="page\x2dtotal\x2dmaster0" localSheetId="3">#REF!</definedName>
    <definedName name="page\x2dtotal\x2dmaster0">#REF!</definedName>
    <definedName name="PODACI" localSheetId="6">#REF!</definedName>
    <definedName name="PODACI" localSheetId="7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3" i="10" l="1"/>
  <c r="F13" i="10"/>
  <c r="E18" i="17"/>
  <c r="F18" i="17"/>
  <c r="E18" i="16"/>
  <c r="F18" i="16"/>
  <c r="D16" i="17" l="1"/>
  <c r="D18" i="17" s="1"/>
  <c r="D16" i="16"/>
  <c r="D18" i="16" s="1"/>
  <c r="E18" i="15"/>
  <c r="D18" i="15"/>
  <c r="C16" i="15" l="1"/>
  <c r="C18" i="15" s="1"/>
  <c r="D11" i="10" l="1"/>
  <c r="D13" i="10" s="1"/>
</calcChain>
</file>

<file path=xl/sharedStrings.xml><?xml version="1.0" encoding="utf-8"?>
<sst xmlns="http://schemas.openxmlformats.org/spreadsheetml/2006/main" count="272" uniqueCount="129">
  <si>
    <t>OIB</t>
  </si>
  <si>
    <t>Dubrovačko-neretvanska županija</t>
  </si>
  <si>
    <t>Dubrovnik</t>
  </si>
  <si>
    <t>RH</t>
  </si>
  <si>
    <t>DNŽ</t>
  </si>
  <si>
    <t>Opis</t>
  </si>
  <si>
    <t>UKUPNO SVI PODUZETNICI</t>
  </si>
  <si>
    <t xml:space="preserve">2016. </t>
  </si>
  <si>
    <t xml:space="preserve">2017.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</si>
  <si>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</si>
  <si>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</si>
  <si>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</si>
  <si>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</si>
  <si>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</si>
  <si>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</si>
  <si>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</si>
  <si>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</si>
  <si>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</si>
  <si>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</si>
  <si>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</si>
  <si>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</si>
  <si>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</si>
  <si>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</si>
  <si>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</si>
  <si>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</si>
  <si>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</si>
  <si>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</si>
  <si>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</si>
  <si>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</si>
  <si>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</si>
  <si>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</si>
  <si>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</si>
  <si>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</si>
  <si>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</si>
  <si>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</si>
  <si>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</si>
  <si>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</si>
  <si>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</si>
  <si>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</si>
  <si>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</si>
  <si>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</si>
  <si>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</si>
  <si>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</si>
  <si>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</si>
  <si>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 xml:space="preserve">2015. </t>
  </si>
  <si>
    <t xml:space="preserve">2014. </t>
  </si>
  <si>
    <t xml:space="preserve">2013. </t>
  </si>
  <si>
    <t xml:space="preserve">2012. </t>
  </si>
  <si>
    <t xml:space="preserve">2011. </t>
  </si>
  <si>
    <t xml:space="preserve">2010. </t>
  </si>
  <si>
    <t>Prosječna mjes. neto plaća po zaposlenom</t>
  </si>
  <si>
    <t>Naziv</t>
  </si>
  <si>
    <t>Sjedište</t>
  </si>
  <si>
    <t>Prosječna mjesečna neto plaća</t>
  </si>
  <si>
    <t>Ukupni prihod</t>
  </si>
  <si>
    <t>Dobit ili gubitak razdoblja</t>
  </si>
  <si>
    <t>Zaton Veliki</t>
  </si>
  <si>
    <t>(iznosi: u tisućama kn, plaće u kn)</t>
  </si>
  <si>
    <t>Izvor: Fina, Registar godišnjih financijskih izvještaja</t>
  </si>
  <si>
    <t xml:space="preserve">2018. </t>
  </si>
  <si>
    <t>Grad Dubrovnik</t>
  </si>
  <si>
    <t>(u tisućama kuna)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</si>
  <si>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</si>
  <si>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</si>
  <si>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</si>
  <si>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</si>
  <si>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</si>
  <si>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</si>
  <si>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</si>
  <si>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</si>
  <si>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</si>
  <si>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Neto dobit/gubitak</t>
  </si>
  <si>
    <t xml:space="preserve">2019. </t>
  </si>
  <si>
    <t>Ukupno SVI  po odabranim kriterijima (2.341) </t>
  </si>
  <si>
    <t>2019.</t>
  </si>
  <si>
    <t>JADRANSKI LUKSUZNI HOTELI d.d.</t>
  </si>
  <si>
    <t>ATLANTSKA PLOVIDBA d.d.</t>
  </si>
  <si>
    <t>PEMO d.o.o.</t>
  </si>
  <si>
    <t>ATLAS PLUS d.o.o.</t>
  </si>
  <si>
    <t>GULLIVER TRAVEL d.o.o.</t>
  </si>
  <si>
    <t>AMBASADA FILM d.o.o.</t>
  </si>
  <si>
    <t>IMPORTANNE RESORT d.o.o.</t>
  </si>
  <si>
    <t>HOTEL LIBERTAS d.o.o.</t>
  </si>
  <si>
    <t>DUBROVAČKI VRTOVI SUNCA d.o.o.</t>
  </si>
  <si>
    <t>Grafikon 2. Prosječna mjesečna neto plaća zaposlenih u 2019. godini kod poduzetnika grada Dubrovnika, Dubrovačko-neretvanske županije i RH</t>
  </si>
  <si>
    <t>(plaće u kunama)</t>
  </si>
  <si>
    <t>Grafikon 1. Neto dobit/gubitak i broj zaposlenih kod poduzetnika sa sjedištem u Dubrovniku, u razdoblju 2010.-2019. godina</t>
  </si>
  <si>
    <t>(iznosi u tisućama kuna, prosječne plaće u kunama)</t>
  </si>
  <si>
    <t xml:space="preserve">Konsolidirani financijski rezultat – dobit (+) ili gubitak (-) razdoblja </t>
  </si>
  <si>
    <t>Bruto investicije samo u novu dugotrajnu imovinu</t>
  </si>
  <si>
    <t>Ukupno TOP 10 po IZVOZU</t>
  </si>
  <si>
    <t>Ukupno TOP 10 po UKUPNOM PRIHODU</t>
  </si>
  <si>
    <t>Ukupno TOP 10 po DOBITI RAZDOBLJA</t>
  </si>
  <si>
    <t>Ukupno TOP 10 po BROJU ZAPOSLENIH</t>
  </si>
  <si>
    <t>Dobit  razdoblja</t>
  </si>
  <si>
    <t>EXCELSA NEKRETNINE d.d.</t>
  </si>
  <si>
    <t>VILLA DUBROVNIK d.d.</t>
  </si>
  <si>
    <t>GRAND HOTEL IMPERIAL d.d.</t>
  </si>
  <si>
    <t>GRUPA JADRANSKI LUKSUZNI HOTELI d.o.o.</t>
  </si>
  <si>
    <t>VJETROELEKTRANA KATUNI d.o.o.</t>
  </si>
  <si>
    <t>NAUTIKA d.o.o.</t>
  </si>
  <si>
    <t>DUBROVAČKI VRTOVO SUNCA d.o.o.</t>
  </si>
  <si>
    <t xml:space="preserve">LIBERTAS-DUBROVNIK d.o.o. </t>
  </si>
  <si>
    <t>ČISTOĆA d.o.o.</t>
  </si>
  <si>
    <t>VODOVOD DUBROVNIK d.o.o.</t>
  </si>
  <si>
    <t>Komolac-Mokošica</t>
  </si>
  <si>
    <t>ELITE TRAVEL d.o.o.</t>
  </si>
  <si>
    <t xml:space="preserve">Udio TOP 10 poduzetnika </t>
  </si>
  <si>
    <t>Udio TOP 10 poduzetnika</t>
  </si>
  <si>
    <t>(iznosi u tisućama kuna)</t>
  </si>
  <si>
    <t>Naziv grada</t>
  </si>
  <si>
    <t>Broj</t>
  </si>
  <si>
    <t>Iznos</t>
  </si>
  <si>
    <t xml:space="preserve">           Izvor: Fina, Registar godišnjih financijskih izvještaja</t>
  </si>
  <si>
    <t>KONSTRUKTA d.o.o. Glavna podružnica Dubrovnik</t>
  </si>
  <si>
    <t>Rang po žup. sjedištima</t>
  </si>
  <si>
    <t>Rang       u RH</t>
  </si>
  <si>
    <r>
      <t xml:space="preserve">Tablica 4. TOP 10 poduzetnika sa sjedištem u Dubrovniku po </t>
    </r>
    <r>
      <rPr>
        <b/>
        <u/>
        <sz val="9"/>
        <color theme="4" tint="-0.499984740745262"/>
        <rFont val="Arial"/>
        <family val="2"/>
        <charset val="238"/>
      </rPr>
      <t>UKUPNOM PRIHODU</t>
    </r>
    <r>
      <rPr>
        <b/>
        <sz val="9"/>
        <color theme="4" tint="-0.499984740745262"/>
        <rFont val="Arial"/>
        <family val="2"/>
        <charset val="238"/>
      </rPr>
      <t xml:space="preserve"> u 2019. godini</t>
    </r>
  </si>
  <si>
    <t>Tablica 1. Broj poduzetnika, broj zaposlenih te osnovni rezultati poslovanja poduzetnika sa sjedištem u Dubrovniku, u razdoblju 2010.-2019. godina</t>
  </si>
  <si>
    <t>Tablica 2.</t>
  </si>
  <si>
    <t>ATLANTSKA PLOVIDBA d.d., najveći izvoznik sa sjedištem u Dubrovniku u razdoblju 2010.-2019. g.</t>
  </si>
  <si>
    <t xml:space="preserve">      (iznosi u tisućama)</t>
  </si>
  <si>
    <t>Izvor: FINA, Registar godišnjih financijskih izvještaja, obrada GFI-a za razdoblje 2010. – 2019. godina</t>
  </si>
  <si>
    <t>Tablica 3. Financijski rezultati poslovanja poduzetnika sa sjedištem u Dubrovniku i Dubrovačko-neretvanskoj županiji u 2019. g.</t>
  </si>
  <si>
    <t>Tablica 5. Broj poduzetnika, zaposlenih, ukupni prihodi i neto dobit poduzetnika u Dubrovniku, u 2019. godini</t>
  </si>
  <si>
    <t xml:space="preserve">Tablica 6. Financijski rezultati poslovanja poduzetnika sa sjedištem u Dubrovniku u 2019. godini </t>
  </si>
  <si>
    <r>
      <t xml:space="preserve">Tablica 7. TOP 10 poduzetnika sa sjedištem u Dubrovniku po </t>
    </r>
    <r>
      <rPr>
        <b/>
        <u/>
        <sz val="9"/>
        <color theme="3" tint="-0.249977111117893"/>
        <rFont val="Arial"/>
        <family val="2"/>
        <charset val="238"/>
      </rPr>
      <t>DOBITI RAZDOBLJA</t>
    </r>
    <r>
      <rPr>
        <b/>
        <sz val="9"/>
        <color theme="3" tint="-0.249977111117893"/>
        <rFont val="Arial"/>
        <family val="2"/>
        <charset val="238"/>
      </rPr>
      <t xml:space="preserve"> u 2019. godini</t>
    </r>
  </si>
  <si>
    <r>
      <t xml:space="preserve">Tablica 8. TOP 10 poduzetnika sa sjedištem u Dubrovniku po </t>
    </r>
    <r>
      <rPr>
        <b/>
        <u/>
        <sz val="9"/>
        <color theme="3" tint="-0.249977111117893"/>
        <rFont val="Arial"/>
        <family val="2"/>
        <charset val="238"/>
      </rPr>
      <t xml:space="preserve">BROJU ZAPOSLENIH </t>
    </r>
    <r>
      <rPr>
        <b/>
        <sz val="9"/>
        <color theme="3" tint="-0.249977111117893"/>
        <rFont val="Arial"/>
        <family val="2"/>
        <charset val="238"/>
      </rPr>
      <t>u 2019. godini</t>
    </r>
  </si>
  <si>
    <r>
      <t xml:space="preserve">Tablica 9. TOP 5 poduzetnika sa sjedištem u Dubrovniku po  </t>
    </r>
    <r>
      <rPr>
        <b/>
        <u/>
        <sz val="9"/>
        <color theme="3" tint="-0.249977111117893"/>
        <rFont val="Arial"/>
        <family val="2"/>
        <charset val="238"/>
      </rPr>
      <t xml:space="preserve">IZVOZU </t>
    </r>
    <r>
      <rPr>
        <b/>
        <sz val="9"/>
        <color theme="3" tint="-0.249977111117893"/>
        <rFont val="Arial"/>
        <family val="2"/>
        <charset val="238"/>
      </rPr>
      <t>u 2019. 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</si>
</sst>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#0.0"/>
    <numFmt numFmtId="167" formatCode="0.0"/>
  </numFmts>
  <fonts count="59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8"/>
      <color theme="0"/>
      <name val="Arial"/>
      <family val="2"/>
      <charset val="238"/>
    </font>
    <font>
      <b/>
      <sz val="8.5"/>
      <color indexed="9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3" tint="-0.249977111117893"/>
      <name val="Calibri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3" tint="-0.249977111117893"/>
      <name val="Calibri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.5"/>
      <color rgb="FFFFFFFF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10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44062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indexed="12"/>
      </right>
      <top/>
      <bottom style="thin">
        <color indexed="22"/>
      </bottom>
      <diagonal/>
    </border>
    <border>
      <left style="thin">
        <color indexed="22"/>
      </left>
      <right style="thin">
        <color theme="3" tint="-0.24994659260841701"/>
      </right>
      <top/>
      <bottom style="thin">
        <color indexed="22"/>
      </bottom>
      <diagonal/>
    </border>
    <border>
      <left style="thin">
        <color theme="3" tint="-0.24994659260841701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indexed="12"/>
      </right>
      <top style="thin">
        <color indexed="22"/>
      </top>
      <bottom style="thin">
        <color theme="3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499984740745262"/>
      </right>
      <top/>
      <bottom style="thin">
        <color theme="3" tint="-0.24994659260841701"/>
      </bottom>
      <diagonal/>
    </border>
    <border>
      <left style="thin">
        <color indexed="22"/>
      </left>
      <right style="thin">
        <color indexed="22"/>
      </right>
      <top/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theme="0" tint="-0.34998626667073579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 style="thin">
        <color indexed="9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indexed="22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 tint="-0.249977111117893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 tint="-0.249977111117893"/>
      </bottom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rgb="FFFFFFFF"/>
      </right>
      <top style="thin">
        <color theme="3" tint="-0.24994659260841701"/>
      </top>
      <bottom/>
      <diagonal/>
    </border>
    <border>
      <left style="thin">
        <color rgb="FFFFFFFF"/>
      </left>
      <right style="thin">
        <color rgb="FFFFFFFF"/>
      </right>
      <top style="thin">
        <color theme="3" tint="-0.24994659260841701"/>
      </top>
      <bottom/>
      <diagonal/>
    </border>
    <border>
      <left style="thin">
        <color rgb="FFFFFFFF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3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/>
      </left>
      <right/>
      <top style="thin">
        <color theme="3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indexed="64"/>
      </left>
      <right style="thin">
        <color indexed="1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12"/>
      </right>
      <top style="thin">
        <color indexed="22"/>
      </top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12"/>
      </right>
      <top/>
      <bottom/>
      <diagonal/>
    </border>
  </borders>
  <cellStyleXfs count="19">
    <xf numFmtId="0" fontId="0" fillId="0" borderId="0"/>
    <xf numFmtId="0" fontId="12" fillId="0" borderId="0"/>
    <xf numFmtId="0" fontId="11" fillId="0" borderId="0"/>
    <xf numFmtId="0" fontId="10" fillId="0" borderId="0"/>
    <xf numFmtId="0" fontId="15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2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37">
    <xf numFmtId="0" fontId="0" fillId="0" borderId="0" xfId="0"/>
    <xf numFmtId="0" fontId="11" fillId="0" borderId="0" xfId="2"/>
    <xf numFmtId="49" fontId="13" fillId="2" borderId="4" xfId="3" applyNumberFormat="1" applyFont="1" applyFill="1" applyBorder="1" applyAlignment="1">
      <alignment horizontal="center" vertical="center" wrapText="1"/>
    </xf>
    <xf numFmtId="49" fontId="13" fillId="2" borderId="5" xfId="3" applyNumberFormat="1" applyFont="1" applyFill="1" applyBorder="1" applyAlignment="1">
      <alignment horizontal="center" vertical="center" wrapText="1"/>
    </xf>
    <xf numFmtId="49" fontId="13" fillId="2" borderId="6" xfId="3" applyNumberFormat="1" applyFont="1" applyFill="1" applyBorder="1" applyAlignment="1">
      <alignment horizontal="center" vertical="center" wrapText="1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22" fillId="6" borderId="16" xfId="0" applyNumberFormat="1" applyFont="1" applyFill="1" applyBorder="1" applyAlignment="1">
      <alignment vertical="center"/>
    </xf>
    <xf numFmtId="3" fontId="22" fillId="7" borderId="14" xfId="0" applyNumberFormat="1" applyFont="1" applyFill="1" applyBorder="1" applyAlignment="1">
      <alignment vertical="center"/>
    </xf>
    <xf numFmtId="165" fontId="14" fillId="0" borderId="15" xfId="3" applyNumberFormat="1" applyFont="1" applyBorder="1" applyAlignment="1">
      <alignment horizontal="right" vertical="center"/>
    </xf>
    <xf numFmtId="165" fontId="14" fillId="0" borderId="1" xfId="3" applyNumberFormat="1" applyFont="1" applyBorder="1" applyAlignment="1">
      <alignment horizontal="right" vertical="center"/>
    </xf>
    <xf numFmtId="3" fontId="14" fillId="0" borderId="1" xfId="3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167" fontId="0" fillId="0" borderId="0" xfId="0" applyNumberFormat="1"/>
    <xf numFmtId="1" fontId="11" fillId="0" borderId="0" xfId="2" applyNumberFormat="1"/>
    <xf numFmtId="0" fontId="5" fillId="0" borderId="0" xfId="9"/>
    <xf numFmtId="0" fontId="29" fillId="0" borderId="0" xfId="9" applyFont="1"/>
    <xf numFmtId="0" fontId="4" fillId="0" borderId="0" xfId="9" applyFont="1"/>
    <xf numFmtId="0" fontId="17" fillId="2" borderId="17" xfId="3" applyFont="1" applyFill="1" applyBorder="1" applyAlignment="1">
      <alignment horizontal="center" vertical="center" wrapText="1"/>
    </xf>
    <xf numFmtId="49" fontId="17" fillId="2" borderId="18" xfId="3" applyNumberFormat="1" applyFont="1" applyFill="1" applyBorder="1" applyAlignment="1">
      <alignment horizontal="center" vertical="center" wrapText="1"/>
    </xf>
    <xf numFmtId="49" fontId="17" fillId="2" borderId="19" xfId="3" applyNumberFormat="1" applyFont="1" applyFill="1" applyBorder="1" applyAlignment="1">
      <alignment horizontal="center" vertical="center" wrapText="1"/>
    </xf>
    <xf numFmtId="0" fontId="14" fillId="0" borderId="20" xfId="3" applyFont="1" applyBorder="1" applyAlignment="1">
      <alignment horizontal="left" vertical="center"/>
    </xf>
    <xf numFmtId="165" fontId="14" fillId="0" borderId="21" xfId="3" applyNumberFormat="1" applyFont="1" applyBorder="1" applyAlignment="1">
      <alignment horizontal="right" vertical="center"/>
    </xf>
    <xf numFmtId="0" fontId="14" fillId="0" borderId="22" xfId="3" applyFont="1" applyBorder="1" applyAlignment="1">
      <alignment horizontal="left" vertical="center"/>
    </xf>
    <xf numFmtId="165" fontId="14" fillId="0" borderId="23" xfId="3" applyNumberFormat="1" applyFont="1" applyBorder="1" applyAlignment="1">
      <alignment horizontal="right" vertical="center"/>
    </xf>
    <xf numFmtId="3" fontId="14" fillId="0" borderId="23" xfId="3" applyNumberFormat="1" applyFont="1" applyBorder="1" applyAlignment="1">
      <alignment horizontal="right" vertical="center"/>
    </xf>
    <xf numFmtId="0" fontId="25" fillId="0" borderId="24" xfId="3" applyFont="1" applyBorder="1" applyAlignment="1">
      <alignment horizontal="left" vertical="center"/>
    </xf>
    <xf numFmtId="165" fontId="25" fillId="0" borderId="25" xfId="3" applyNumberFormat="1" applyFont="1" applyBorder="1" applyAlignment="1">
      <alignment horizontal="right" vertical="center"/>
    </xf>
    <xf numFmtId="165" fontId="25" fillId="0" borderId="26" xfId="3" applyNumberFormat="1" applyFont="1" applyBorder="1" applyAlignment="1">
      <alignment horizontal="right"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4" fillId="0" borderId="0" xfId="0" applyFont="1"/>
    <xf numFmtId="0" fontId="33" fillId="0" borderId="0" xfId="0" applyFont="1" applyAlignment="1">
      <alignment horizontal="left" vertical="center" indent="8"/>
    </xf>
    <xf numFmtId="0" fontId="19" fillId="3" borderId="27" xfId="0" applyFont="1" applyFill="1" applyBorder="1" applyAlignment="1">
      <alignment horizontal="left" vertical="center"/>
    </xf>
    <xf numFmtId="0" fontId="19" fillId="3" borderId="27" xfId="0" applyFont="1" applyFill="1" applyBorder="1" applyAlignment="1">
      <alignment vertical="center" wrapText="1"/>
    </xf>
    <xf numFmtId="0" fontId="19" fillId="3" borderId="27" xfId="0" applyFont="1" applyFill="1" applyBorder="1" applyAlignment="1">
      <alignment vertical="center"/>
    </xf>
    <xf numFmtId="3" fontId="19" fillId="3" borderId="27" xfId="0" applyNumberFormat="1" applyFont="1" applyFill="1" applyBorder="1" applyAlignment="1">
      <alignment vertical="center"/>
    </xf>
    <xf numFmtId="0" fontId="19" fillId="3" borderId="14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vertical="center"/>
    </xf>
    <xf numFmtId="3" fontId="19" fillId="3" borderId="14" xfId="0" applyNumberFormat="1" applyFont="1" applyFill="1" applyBorder="1" applyAlignment="1">
      <alignment vertical="center"/>
    </xf>
    <xf numFmtId="0" fontId="19" fillId="3" borderId="14" xfId="0" applyFont="1" applyFill="1" applyBorder="1" applyAlignment="1">
      <alignment vertical="center" wrapText="1"/>
    </xf>
    <xf numFmtId="0" fontId="19" fillId="3" borderId="28" xfId="0" applyFont="1" applyFill="1" applyBorder="1" applyAlignment="1">
      <alignment horizontal="left" vertical="center"/>
    </xf>
    <xf numFmtId="0" fontId="19" fillId="3" borderId="28" xfId="0" applyFont="1" applyFill="1" applyBorder="1" applyAlignment="1">
      <alignment vertical="center" wrapText="1"/>
    </xf>
    <xf numFmtId="0" fontId="19" fillId="3" borderId="28" xfId="0" applyFont="1" applyFill="1" applyBorder="1" applyAlignment="1">
      <alignment vertical="center"/>
    </xf>
    <xf numFmtId="3" fontId="19" fillId="3" borderId="28" xfId="0" applyNumberFormat="1" applyFont="1" applyFill="1" applyBorder="1" applyAlignment="1">
      <alignment vertical="center"/>
    </xf>
    <xf numFmtId="0" fontId="30" fillId="4" borderId="29" xfId="9" applyFont="1" applyFill="1" applyBorder="1"/>
    <xf numFmtId="0" fontId="30" fillId="4" borderId="30" xfId="9" applyFont="1" applyFill="1" applyBorder="1" applyAlignment="1">
      <alignment horizontal="center"/>
    </xf>
    <xf numFmtId="0" fontId="28" fillId="4" borderId="30" xfId="9" applyFont="1" applyFill="1" applyBorder="1" applyAlignment="1">
      <alignment horizontal="center"/>
    </xf>
    <xf numFmtId="0" fontId="28" fillId="4" borderId="31" xfId="9" applyFont="1" applyFill="1" applyBorder="1" applyAlignment="1">
      <alignment horizontal="center"/>
    </xf>
    <xf numFmtId="0" fontId="31" fillId="0" borderId="32" xfId="9" applyFont="1" applyBorder="1"/>
    <xf numFmtId="165" fontId="14" fillId="0" borderId="33" xfId="3" applyNumberFormat="1" applyFont="1" applyBorder="1" applyAlignment="1">
      <alignment horizontal="right" vertical="center"/>
    </xf>
    <xf numFmtId="165" fontId="14" fillId="0" borderId="34" xfId="3" applyNumberFormat="1" applyFont="1" applyBorder="1" applyAlignment="1">
      <alignment horizontal="right" vertical="center"/>
    </xf>
    <xf numFmtId="0" fontId="31" fillId="0" borderId="35" xfId="9" applyFont="1" applyBorder="1"/>
    <xf numFmtId="165" fontId="14" fillId="0" borderId="36" xfId="3" applyNumberFormat="1" applyFont="1" applyBorder="1" applyAlignment="1">
      <alignment horizontal="right" vertical="center"/>
    </xf>
    <xf numFmtId="165" fontId="14" fillId="0" borderId="37" xfId="3" applyNumberFormat="1" applyFont="1" applyBorder="1" applyAlignment="1">
      <alignment horizontal="right" vertical="center"/>
    </xf>
    <xf numFmtId="0" fontId="39" fillId="0" borderId="0" xfId="2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36" fillId="0" borderId="0" xfId="2" applyFont="1"/>
    <xf numFmtId="0" fontId="13" fillId="8" borderId="39" xfId="0" applyFont="1" applyFill="1" applyBorder="1" applyAlignment="1">
      <alignment horizontal="center" vertical="center" wrapText="1"/>
    </xf>
    <xf numFmtId="0" fontId="13" fillId="8" borderId="40" xfId="0" applyFont="1" applyFill="1" applyBorder="1" applyAlignment="1">
      <alignment horizontal="center" vertical="center" wrapText="1"/>
    </xf>
    <xf numFmtId="0" fontId="41" fillId="0" borderId="0" xfId="0" applyFont="1"/>
    <xf numFmtId="3" fontId="14" fillId="0" borderId="48" xfId="0" applyNumberFormat="1" applyFont="1" applyBorder="1" applyAlignment="1">
      <alignment horizontal="right" vertical="center"/>
    </xf>
    <xf numFmtId="0" fontId="33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wrapText="1"/>
    </xf>
    <xf numFmtId="164" fontId="22" fillId="0" borderId="0" xfId="0" applyNumberFormat="1" applyFont="1" applyFill="1" applyBorder="1" applyAlignment="1">
      <alignment vertical="center"/>
    </xf>
    <xf numFmtId="0" fontId="8" fillId="0" borderId="0" xfId="0" applyFont="1" applyFill="1"/>
    <xf numFmtId="3" fontId="25" fillId="0" borderId="49" xfId="0" applyNumberFormat="1" applyFont="1" applyBorder="1" applyAlignment="1">
      <alignment horizontal="right" vertical="center"/>
    </xf>
    <xf numFmtId="3" fontId="25" fillId="3" borderId="47" xfId="0" applyNumberFormat="1" applyFont="1" applyFill="1" applyBorder="1" applyAlignment="1">
      <alignment horizontal="right" vertical="center"/>
    </xf>
    <xf numFmtId="3" fontId="25" fillId="3" borderId="48" xfId="0" applyNumberFormat="1" applyFont="1" applyFill="1" applyBorder="1" applyAlignment="1">
      <alignment horizontal="right" vertical="center"/>
    </xf>
    <xf numFmtId="3" fontId="25" fillId="3" borderId="50" xfId="0" applyNumberFormat="1" applyFont="1" applyFill="1" applyBorder="1" applyAlignment="1">
      <alignment horizontal="right" vertical="center"/>
    </xf>
    <xf numFmtId="0" fontId="25" fillId="11" borderId="51" xfId="3" applyFont="1" applyFill="1" applyBorder="1" applyAlignment="1">
      <alignment horizontal="left" vertical="center"/>
    </xf>
    <xf numFmtId="165" fontId="25" fillId="11" borderId="52" xfId="3" applyNumberFormat="1" applyFont="1" applyFill="1" applyBorder="1" applyAlignment="1">
      <alignment horizontal="right" vertical="center"/>
    </xf>
    <xf numFmtId="165" fontId="25" fillId="11" borderId="53" xfId="3" applyNumberFormat="1" applyFont="1" applyFill="1" applyBorder="1" applyAlignment="1">
      <alignment horizontal="right" vertical="center"/>
    </xf>
    <xf numFmtId="0" fontId="18" fillId="5" borderId="29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vertical="center"/>
    </xf>
    <xf numFmtId="3" fontId="19" fillId="3" borderId="55" xfId="0" applyNumberFormat="1" applyFont="1" applyFill="1" applyBorder="1" applyAlignment="1">
      <alignment vertical="center"/>
    </xf>
    <xf numFmtId="0" fontId="19" fillId="3" borderId="43" xfId="0" applyFont="1" applyFill="1" applyBorder="1" applyAlignment="1">
      <alignment horizontal="center" vertical="center"/>
    </xf>
    <xf numFmtId="3" fontId="19" fillId="3" borderId="44" xfId="0" applyNumberFormat="1" applyFont="1" applyFill="1" applyBorder="1" applyAlignment="1">
      <alignment vertical="center"/>
    </xf>
    <xf numFmtId="3" fontId="26" fillId="3" borderId="44" xfId="0" applyNumberFormat="1" applyFont="1" applyFill="1" applyBorder="1" applyAlignment="1">
      <alignment vertical="center"/>
    </xf>
    <xf numFmtId="0" fontId="19" fillId="3" borderId="56" xfId="0" applyFont="1" applyFill="1" applyBorder="1" applyAlignment="1">
      <alignment horizontal="center" vertical="center"/>
    </xf>
    <xf numFmtId="3" fontId="19" fillId="3" borderId="57" xfId="0" applyNumberFormat="1" applyFont="1" applyFill="1" applyBorder="1" applyAlignment="1">
      <alignment vertical="center"/>
    </xf>
    <xf numFmtId="3" fontId="22" fillId="6" borderId="59" xfId="0" applyNumberFormat="1" applyFont="1" applyFill="1" applyBorder="1" applyAlignment="1">
      <alignment vertical="center"/>
    </xf>
    <xf numFmtId="3" fontId="22" fillId="7" borderId="44" xfId="0" applyNumberFormat="1" applyFont="1" applyFill="1" applyBorder="1" applyAlignment="1">
      <alignment vertical="center"/>
    </xf>
    <xf numFmtId="164" fontId="22" fillId="9" borderId="60" xfId="0" applyNumberFormat="1" applyFont="1" applyFill="1" applyBorder="1" applyAlignment="1">
      <alignment vertical="center"/>
    </xf>
    <xf numFmtId="164" fontId="22" fillId="9" borderId="46" xfId="0" applyNumberFormat="1" applyFont="1" applyFill="1" applyBorder="1" applyAlignment="1">
      <alignment vertical="center"/>
    </xf>
    <xf numFmtId="0" fontId="23" fillId="8" borderId="61" xfId="0" applyFont="1" applyFill="1" applyBorder="1" applyAlignment="1">
      <alignment horizontal="center" vertical="center" wrapText="1"/>
    </xf>
    <xf numFmtId="0" fontId="23" fillId="8" borderId="62" xfId="0" applyFont="1" applyFill="1" applyBorder="1" applyAlignment="1">
      <alignment horizontal="center" vertical="center" wrapText="1"/>
    </xf>
    <xf numFmtId="0" fontId="23" fillId="8" borderId="63" xfId="0" applyFont="1" applyFill="1" applyBorder="1" applyAlignment="1">
      <alignment horizontal="center" vertical="center" wrapText="1"/>
    </xf>
    <xf numFmtId="0" fontId="20" fillId="3" borderId="64" xfId="0" applyFont="1" applyFill="1" applyBorder="1" applyAlignment="1">
      <alignment vertical="center"/>
    </xf>
    <xf numFmtId="166" fontId="25" fillId="3" borderId="65" xfId="0" applyNumberFormat="1" applyFont="1" applyFill="1" applyBorder="1" applyAlignment="1">
      <alignment horizontal="right" vertical="center"/>
    </xf>
    <xf numFmtId="0" fontId="20" fillId="3" borderId="66" xfId="0" applyFont="1" applyFill="1" applyBorder="1" applyAlignment="1">
      <alignment vertical="center"/>
    </xf>
    <xf numFmtId="166" fontId="25" fillId="3" borderId="67" xfId="0" applyNumberFormat="1" applyFont="1" applyFill="1" applyBorder="1" applyAlignment="1">
      <alignment horizontal="right" vertical="center"/>
    </xf>
    <xf numFmtId="0" fontId="20" fillId="3" borderId="68" xfId="0" applyFont="1" applyFill="1" applyBorder="1" applyAlignment="1">
      <alignment vertical="center"/>
    </xf>
    <xf numFmtId="166" fontId="25" fillId="3" borderId="69" xfId="0" applyNumberFormat="1" applyFont="1" applyFill="1" applyBorder="1" applyAlignment="1">
      <alignment horizontal="right" vertical="center"/>
    </xf>
    <xf numFmtId="0" fontId="20" fillId="0" borderId="70" xfId="0" applyFont="1" applyBorder="1" applyAlignment="1">
      <alignment vertical="center"/>
    </xf>
    <xf numFmtId="166" fontId="25" fillId="0" borderId="71" xfId="0" applyNumberFormat="1" applyFont="1" applyBorder="1" applyAlignment="1">
      <alignment horizontal="right" vertical="center"/>
    </xf>
    <xf numFmtId="0" fontId="19" fillId="0" borderId="66" xfId="0" applyFont="1" applyBorder="1" applyAlignment="1">
      <alignment vertical="center"/>
    </xf>
    <xf numFmtId="166" fontId="14" fillId="0" borderId="67" xfId="0" applyNumberFormat="1" applyFont="1" applyBorder="1" applyAlignment="1">
      <alignment horizontal="right" vertical="center"/>
    </xf>
    <xf numFmtId="0" fontId="0" fillId="0" borderId="0" xfId="0" applyAlignment="1"/>
    <xf numFmtId="0" fontId="44" fillId="0" borderId="0" xfId="0" applyFont="1" applyAlignment="1">
      <alignment horizontal="right" vertical="center" indent="8"/>
    </xf>
    <xf numFmtId="0" fontId="46" fillId="8" borderId="14" xfId="0" applyFont="1" applyFill="1" applyBorder="1" applyAlignment="1">
      <alignment horizontal="center" vertical="center"/>
    </xf>
    <xf numFmtId="0" fontId="46" fillId="8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indent="8"/>
    </xf>
    <xf numFmtId="0" fontId="48" fillId="0" borderId="0" xfId="0" applyFont="1"/>
    <xf numFmtId="0" fontId="49" fillId="0" borderId="0" xfId="0" applyFont="1"/>
    <xf numFmtId="0" fontId="47" fillId="12" borderId="45" xfId="0" applyFont="1" applyFill="1" applyBorder="1" applyAlignment="1">
      <alignment vertical="center"/>
    </xf>
    <xf numFmtId="3" fontId="31" fillId="12" borderId="60" xfId="0" applyNumberFormat="1" applyFont="1" applyFill="1" applyBorder="1" applyAlignment="1">
      <alignment horizontal="right" vertical="center"/>
    </xf>
    <xf numFmtId="0" fontId="27" fillId="7" borderId="60" xfId="0" applyFont="1" applyFill="1" applyBorder="1" applyAlignment="1">
      <alignment horizontal="center" vertical="center"/>
    </xf>
    <xf numFmtId="0" fontId="27" fillId="12" borderId="60" xfId="0" applyFont="1" applyFill="1" applyBorder="1" applyAlignment="1">
      <alignment horizontal="center" vertical="center" wrapText="1"/>
    </xf>
    <xf numFmtId="0" fontId="27" fillId="7" borderId="46" xfId="0" applyFont="1" applyFill="1" applyBorder="1" applyAlignment="1">
      <alignment horizontal="center" vertical="center" wrapText="1"/>
    </xf>
    <xf numFmtId="0" fontId="20" fillId="10" borderId="66" xfId="0" applyFont="1" applyFill="1" applyBorder="1" applyAlignment="1">
      <alignment vertical="center"/>
    </xf>
    <xf numFmtId="3" fontId="25" fillId="10" borderId="48" xfId="0" applyNumberFormat="1" applyFont="1" applyFill="1" applyBorder="1" applyAlignment="1">
      <alignment horizontal="right" vertical="center"/>
    </xf>
    <xf numFmtId="166" fontId="25" fillId="10" borderId="67" xfId="0" applyNumberFormat="1" applyFont="1" applyFill="1" applyBorder="1" applyAlignment="1">
      <alignment horizontal="right" vertical="center"/>
    </xf>
    <xf numFmtId="0" fontId="20" fillId="10" borderId="72" xfId="0" applyFont="1" applyFill="1" applyBorder="1" applyAlignment="1">
      <alignment vertical="center"/>
    </xf>
    <xf numFmtId="3" fontId="25" fillId="10" borderId="73" xfId="0" applyNumberFormat="1" applyFont="1" applyFill="1" applyBorder="1" applyAlignment="1">
      <alignment horizontal="right" vertical="center"/>
    </xf>
    <xf numFmtId="166" fontId="25" fillId="10" borderId="74" xfId="0" applyNumberFormat="1" applyFont="1" applyFill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3" fontId="25" fillId="3" borderId="43" xfId="0" applyNumberFormat="1" applyFont="1" applyFill="1" applyBorder="1" applyAlignment="1">
      <alignment horizontal="left" vertical="center"/>
    </xf>
    <xf numFmtId="3" fontId="25" fillId="13" borderId="41" xfId="0" applyNumberFormat="1" applyFont="1" applyFill="1" applyBorder="1" applyAlignment="1">
      <alignment horizontal="left" vertical="center"/>
    </xf>
    <xf numFmtId="3" fontId="25" fillId="10" borderId="45" xfId="0" applyNumberFormat="1" applyFont="1" applyFill="1" applyBorder="1" applyAlignment="1">
      <alignment horizontal="left" vertical="center"/>
    </xf>
    <xf numFmtId="3" fontId="50" fillId="3" borderId="44" xfId="0" applyNumberFormat="1" applyFont="1" applyFill="1" applyBorder="1" applyAlignment="1">
      <alignment horizontal="right" vertical="center"/>
    </xf>
    <xf numFmtId="3" fontId="50" fillId="13" borderId="42" xfId="0" applyNumberFormat="1" applyFont="1" applyFill="1" applyBorder="1" applyAlignment="1">
      <alignment horizontal="right" vertical="center"/>
    </xf>
    <xf numFmtId="3" fontId="50" fillId="10" borderId="46" xfId="0" applyNumberFormat="1" applyFont="1" applyFill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0" fillId="0" borderId="0" xfId="0" applyAlignment="1"/>
    <xf numFmtId="0" fontId="13" fillId="2" borderId="0" xfId="3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39" fillId="0" borderId="0" xfId="0" applyFont="1" applyBorder="1" applyAlignment="1">
      <alignment horizontal="left" vertical="center"/>
    </xf>
    <xf numFmtId="0" fontId="37" fillId="0" borderId="38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27" fillId="9" borderId="45" xfId="0" applyFont="1" applyFill="1" applyBorder="1" applyAlignment="1">
      <alignment vertical="center" wrapText="1"/>
    </xf>
    <xf numFmtId="0" fontId="38" fillId="9" borderId="60" xfId="0" applyFont="1" applyFill="1" applyBorder="1" applyAlignment="1">
      <alignment wrapText="1"/>
    </xf>
    <xf numFmtId="0" fontId="20" fillId="6" borderId="58" xfId="0" applyFont="1" applyFill="1" applyBorder="1" applyAlignment="1">
      <alignment vertical="center" wrapText="1"/>
    </xf>
    <xf numFmtId="0" fontId="21" fillId="0" borderId="16" xfId="0" applyFont="1" applyBorder="1" applyAlignment="1">
      <alignment wrapText="1"/>
    </xf>
    <xf numFmtId="0" fontId="27" fillId="7" borderId="43" xfId="0" applyFont="1" applyFill="1" applyBorder="1" applyAlignment="1">
      <alignment vertical="center" wrapText="1"/>
    </xf>
    <xf numFmtId="0" fontId="38" fillId="0" borderId="14" xfId="0" applyFont="1" applyBorder="1" applyAlignment="1">
      <alignment wrapText="1"/>
    </xf>
    <xf numFmtId="0" fontId="0" fillId="0" borderId="38" xfId="0" applyBorder="1" applyAlignment="1">
      <alignment horizontal="right"/>
    </xf>
    <xf numFmtId="0" fontId="37" fillId="0" borderId="38" xfId="13" applyFont="1" applyBorder="1" applyAlignment="1">
      <alignment horizontal="right" vertical="center"/>
    </xf>
    <xf numFmtId="0" fontId="35" fillId="0" borderId="38" xfId="0" applyFont="1" applyBorder="1" applyAlignment="1">
      <alignment horizontal="right" vertical="center"/>
    </xf>
    <xf numFmtId="0" fontId="18" fillId="8" borderId="17" xfId="0" applyFont="1" applyFill="1" applyBorder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wrapText="1"/>
    </xf>
    <xf numFmtId="0" fontId="45" fillId="0" borderId="76" xfId="0" applyFont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39" fillId="0" borderId="38" xfId="9" applyFont="1" applyBorder="1" applyAlignment="1">
      <alignment horizontal="right" vertical="center"/>
    </xf>
    <xf numFmtId="0" fontId="35" fillId="0" borderId="38" xfId="0" applyFont="1" applyBorder="1" applyAlignment="1">
      <alignment horizontal="right"/>
    </xf>
    <xf numFmtId="0" fontId="39" fillId="0" borderId="0" xfId="2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0" fillId="0" borderId="0" xfId="0" applyBorder="1" applyAlignment="1"/>
    <xf numFmtId="0" fontId="14" fillId="0" borderId="77" xfId="3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80" xfId="3" applyFont="1" applyBorder="1" applyAlignment="1">
      <alignment horizontal="left" vertical="center"/>
    </xf>
    <xf numFmtId="0" fontId="25" fillId="10" borderId="14" xfId="3" applyFont="1" applyFill="1" applyBorder="1" applyAlignment="1">
      <alignment horizontal="left" vertical="center"/>
    </xf>
    <xf numFmtId="0" fontId="14" fillId="0" borderId="84" xfId="3" applyFont="1" applyBorder="1" applyAlignment="1">
      <alignment horizontal="left" vertical="center"/>
    </xf>
    <xf numFmtId="0" fontId="19" fillId="3" borderId="14" xfId="0" applyFont="1" applyFill="1" applyBorder="1" applyAlignment="1">
      <alignment horizontal="center" vertical="center"/>
    </xf>
    <xf numFmtId="3" fontId="26" fillId="3" borderId="14" xfId="0" applyNumberFormat="1" applyFont="1" applyFill="1" applyBorder="1" applyAlignment="1">
      <alignment vertical="center"/>
    </xf>
    <xf numFmtId="0" fontId="20" fillId="6" borderId="14" xfId="0" applyFont="1" applyFill="1" applyBorder="1" applyAlignment="1">
      <alignment vertical="center" wrapText="1"/>
    </xf>
    <xf numFmtId="0" fontId="21" fillId="0" borderId="14" xfId="0" applyFont="1" applyBorder="1" applyAlignment="1">
      <alignment wrapText="1"/>
    </xf>
    <xf numFmtId="3" fontId="22" fillId="6" borderId="14" xfId="0" applyNumberFormat="1" applyFont="1" applyFill="1" applyBorder="1" applyAlignment="1">
      <alignment vertical="center"/>
    </xf>
    <xf numFmtId="0" fontId="27" fillId="7" borderId="14" xfId="0" applyFont="1" applyFill="1" applyBorder="1" applyAlignment="1">
      <alignment vertical="center" wrapText="1"/>
    </xf>
    <xf numFmtId="0" fontId="27" fillId="9" borderId="14" xfId="0" applyFont="1" applyFill="1" applyBorder="1" applyAlignment="1">
      <alignment vertical="center" wrapText="1"/>
    </xf>
    <xf numFmtId="0" fontId="38" fillId="9" borderId="14" xfId="0" applyFont="1" applyFill="1" applyBorder="1" applyAlignment="1">
      <alignment wrapText="1"/>
    </xf>
    <xf numFmtId="164" fontId="22" fillId="9" borderId="14" xfId="0" applyNumberFormat="1" applyFont="1" applyFill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1" fillId="0" borderId="0" xfId="0" applyFont="1" applyAlignment="1"/>
    <xf numFmtId="0" fontId="47" fillId="0" borderId="0" xfId="0" applyFont="1" applyAlignment="1">
      <alignment horizontal="justify" vertical="center"/>
    </xf>
    <xf numFmtId="0" fontId="54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55" fillId="14" borderId="14" xfId="0" applyFont="1" applyFill="1" applyBorder="1" applyAlignment="1">
      <alignment horizontal="center" vertical="center" wrapText="1"/>
    </xf>
    <xf numFmtId="0" fontId="56" fillId="12" borderId="14" xfId="0" applyFont="1" applyFill="1" applyBorder="1" applyAlignment="1">
      <alignment vertical="center"/>
    </xf>
    <xf numFmtId="3" fontId="57" fillId="12" borderId="14" xfId="0" applyNumberFormat="1" applyFont="1" applyFill="1" applyBorder="1" applyAlignment="1">
      <alignment horizontal="right" vertical="center" wrapText="1"/>
    </xf>
    <xf numFmtId="0" fontId="54" fillId="0" borderId="0" xfId="0" applyFont="1" applyAlignment="1">
      <alignment horizontal="left" vertical="center"/>
    </xf>
    <xf numFmtId="3" fontId="14" fillId="0" borderId="78" xfId="0" applyNumberFormat="1" applyFont="1" applyBorder="1" applyAlignment="1">
      <alignment horizontal="right" vertical="center"/>
    </xf>
    <xf numFmtId="3" fontId="14" fillId="0" borderId="15" xfId="0" applyNumberFormat="1" applyFont="1" applyBorder="1" applyAlignment="1">
      <alignment horizontal="right" vertical="center"/>
    </xf>
    <xf numFmtId="166" fontId="14" fillId="0" borderId="79" xfId="0" applyNumberFormat="1" applyFont="1" applyBorder="1" applyAlignment="1">
      <alignment horizontal="right" vertical="center"/>
    </xf>
    <xf numFmtId="3" fontId="14" fillId="0" borderId="78" xfId="8" applyNumberFormat="1" applyFont="1" applyBorder="1" applyAlignment="1">
      <alignment horizontal="right" vertical="center"/>
    </xf>
    <xf numFmtId="3" fontId="14" fillId="0" borderId="15" xfId="8" applyNumberFormat="1" applyFont="1" applyBorder="1" applyAlignment="1">
      <alignment horizontal="right" vertical="center"/>
    </xf>
    <xf numFmtId="166" fontId="14" fillId="0" borderId="79" xfId="8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6" fontId="14" fillId="0" borderId="8" xfId="0" applyNumberFormat="1" applyFont="1" applyBorder="1" applyAlignment="1">
      <alignment horizontal="right" vertical="center"/>
    </xf>
    <xf numFmtId="3" fontId="14" fillId="0" borderId="10" xfId="8" applyNumberFormat="1" applyFont="1" applyBorder="1" applyAlignment="1">
      <alignment horizontal="right" vertical="center"/>
    </xf>
    <xf numFmtId="3" fontId="14" fillId="0" borderId="1" xfId="8" applyNumberFormat="1" applyFont="1" applyBorder="1" applyAlignment="1">
      <alignment horizontal="right" vertical="center"/>
    </xf>
    <xf numFmtId="166" fontId="14" fillId="0" borderId="8" xfId="8" applyNumberFormat="1" applyFont="1" applyBorder="1" applyAlignment="1">
      <alignment horizontal="right" vertical="center"/>
    </xf>
    <xf numFmtId="3" fontId="14" fillId="0" borderId="81" xfId="0" applyNumberFormat="1" applyFont="1" applyBorder="1" applyAlignment="1">
      <alignment horizontal="right" vertical="center"/>
    </xf>
    <xf numFmtId="3" fontId="14" fillId="0" borderId="82" xfId="0" applyNumberFormat="1" applyFont="1" applyBorder="1" applyAlignment="1">
      <alignment horizontal="right" vertical="center"/>
    </xf>
    <xf numFmtId="166" fontId="14" fillId="0" borderId="83" xfId="0" applyNumberFormat="1" applyFont="1" applyBorder="1" applyAlignment="1">
      <alignment horizontal="right" vertical="center"/>
    </xf>
    <xf numFmtId="3" fontId="14" fillId="0" borderId="81" xfId="8" applyNumberFormat="1" applyFont="1" applyBorder="1" applyAlignment="1">
      <alignment horizontal="right" vertical="center"/>
    </xf>
    <xf numFmtId="3" fontId="14" fillId="0" borderId="82" xfId="8" applyNumberFormat="1" applyFont="1" applyBorder="1" applyAlignment="1">
      <alignment horizontal="right" vertical="center"/>
    </xf>
    <xf numFmtId="166" fontId="14" fillId="0" borderId="83" xfId="8" applyNumberFormat="1" applyFont="1" applyBorder="1" applyAlignment="1">
      <alignment horizontal="right" vertical="center"/>
    </xf>
    <xf numFmtId="3" fontId="25" fillId="10" borderId="14" xfId="0" applyNumberFormat="1" applyFont="1" applyFill="1" applyBorder="1" applyAlignment="1">
      <alignment horizontal="right" vertical="center"/>
    </xf>
    <xf numFmtId="166" fontId="25" fillId="10" borderId="14" xfId="0" applyNumberFormat="1" applyFont="1" applyFill="1" applyBorder="1" applyAlignment="1">
      <alignment horizontal="right" vertical="center"/>
    </xf>
    <xf numFmtId="3" fontId="25" fillId="10" borderId="14" xfId="8" applyNumberFormat="1" applyFont="1" applyFill="1" applyBorder="1" applyAlignment="1">
      <alignment horizontal="right" vertical="center"/>
    </xf>
    <xf numFmtId="166" fontId="25" fillId="10" borderId="14" xfId="8" applyNumberFormat="1" applyFont="1" applyFill="1" applyBorder="1" applyAlignment="1">
      <alignment horizontal="right" vertical="center"/>
    </xf>
    <xf numFmtId="3" fontId="14" fillId="0" borderId="85" xfId="0" applyNumberFormat="1" applyFont="1" applyBorder="1" applyAlignment="1">
      <alignment horizontal="right" vertical="center"/>
    </xf>
    <xf numFmtId="3" fontId="14" fillId="0" borderId="86" xfId="0" applyNumberFormat="1" applyFont="1" applyBorder="1" applyAlignment="1">
      <alignment horizontal="right" vertical="center"/>
    </xf>
    <xf numFmtId="166" fontId="14" fillId="0" borderId="87" xfId="0" applyNumberFormat="1" applyFont="1" applyBorder="1" applyAlignment="1">
      <alignment horizontal="right" vertical="center"/>
    </xf>
    <xf numFmtId="3" fontId="14" fillId="0" borderId="85" xfId="8" applyNumberFormat="1" applyFont="1" applyBorder="1" applyAlignment="1">
      <alignment horizontal="right" vertical="center"/>
    </xf>
    <xf numFmtId="3" fontId="14" fillId="0" borderId="86" xfId="8" applyNumberFormat="1" applyFont="1" applyBorder="1" applyAlignment="1">
      <alignment horizontal="right" vertical="center"/>
    </xf>
    <xf numFmtId="166" fontId="14" fillId="0" borderId="87" xfId="8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/>
    </xf>
    <xf numFmtId="3" fontId="14" fillId="0" borderId="7" xfId="0" applyNumberFormat="1" applyFont="1" applyBorder="1" applyAlignment="1">
      <alignment horizontal="right" vertical="center"/>
    </xf>
    <xf numFmtId="166" fontId="14" fillId="0" borderId="9" xfId="0" applyNumberFormat="1" applyFont="1" applyBorder="1" applyAlignment="1">
      <alignment horizontal="right" vertical="center"/>
    </xf>
    <xf numFmtId="3" fontId="14" fillId="0" borderId="11" xfId="8" applyNumberFormat="1" applyFont="1" applyBorder="1" applyAlignment="1">
      <alignment horizontal="right" vertical="center"/>
    </xf>
    <xf numFmtId="3" fontId="14" fillId="0" borderId="7" xfId="8" applyNumberFormat="1" applyFont="1" applyBorder="1" applyAlignment="1">
      <alignment horizontal="right" vertical="center"/>
    </xf>
    <xf numFmtId="166" fontId="14" fillId="0" borderId="9" xfId="8" applyNumberFormat="1" applyFont="1" applyBorder="1" applyAlignment="1">
      <alignment horizontal="right" vertical="center"/>
    </xf>
    <xf numFmtId="0" fontId="14" fillId="3" borderId="14" xfId="3" applyFont="1" applyFill="1" applyBorder="1" applyAlignment="1">
      <alignment horizontal="left" vertical="center"/>
    </xf>
    <xf numFmtId="3" fontId="14" fillId="3" borderId="14" xfId="0" applyNumberFormat="1" applyFont="1" applyFill="1" applyBorder="1" applyAlignment="1">
      <alignment horizontal="right" vertical="center"/>
    </xf>
    <xf numFmtId="166" fontId="14" fillId="3" borderId="14" xfId="0" applyNumberFormat="1" applyFont="1" applyFill="1" applyBorder="1" applyAlignment="1">
      <alignment horizontal="right" vertical="center"/>
    </xf>
    <xf numFmtId="3" fontId="14" fillId="3" borderId="14" xfId="8" applyNumberFormat="1" applyFont="1" applyFill="1" applyBorder="1" applyAlignment="1">
      <alignment horizontal="right" vertical="center"/>
    </xf>
    <xf numFmtId="166" fontId="14" fillId="3" borderId="14" xfId="8" applyNumberFormat="1" applyFont="1" applyFill="1" applyBorder="1" applyAlignment="1">
      <alignment horizontal="right" vertical="center"/>
    </xf>
    <xf numFmtId="0" fontId="27" fillId="0" borderId="0" xfId="9" applyFont="1" applyAlignment="1">
      <alignment horizontal="justify" vertical="center"/>
    </xf>
    <xf numFmtId="0" fontId="58" fillId="0" borderId="0" xfId="9" applyFont="1" applyAlignment="1"/>
    <xf numFmtId="0" fontId="58" fillId="0" borderId="0" xfId="9" applyFont="1"/>
  </cellXfs>
  <cellStyles count="19">
    <cellStyle name="Normal 2" xfId="11"/>
    <cellStyle name="Normal 3" xfId="12"/>
    <cellStyle name="Normalno" xfId="0" builtinId="0"/>
    <cellStyle name="Normalno 10" xfId="9"/>
    <cellStyle name="Normalno 11" xfId="16"/>
    <cellStyle name="Normalno 12" xfId="17"/>
    <cellStyle name="Normalno 13" xfId="18"/>
    <cellStyle name="Normalno 2" xfId="1"/>
    <cellStyle name="Normalno 2 2" xfId="10"/>
    <cellStyle name="Normalno 2 3" xfId="13"/>
    <cellStyle name="Normalno 3" xfId="2"/>
    <cellStyle name="Normalno 3 3" xfId="14"/>
    <cellStyle name="Normalno 4" xfId="3"/>
    <cellStyle name="Normalno 5" xfId="4"/>
    <cellStyle name="Normalno 6" xfId="5"/>
    <cellStyle name="Normalno 7" xfId="6"/>
    <cellStyle name="Normalno 8" xfId="7"/>
    <cellStyle name="Normalno 9" xfId="8"/>
    <cellStyle name="Postotak 2" xfId="15"/>
  </cellStyles>
  <dxfs count="0"/>
  <tableStyles count="0" defaultTableStyle="TableStyleMedium9" defaultPivotStyle="PivotStyleLight16"/>
  <colors>
    <mruColors>
      <color rgb="FF2C4C72"/>
      <color rgb="FF22518A"/>
      <color rgb="FF89AAD3"/>
      <color rgb="FF2C4D76"/>
      <color rgb="FF4E81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Neto dobit/gubitak</a:t>
            </a:r>
            <a:r>
              <a:rPr lang="hr-HR"/>
              <a:t> ( u tisućama kuna)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260419988844347"/>
          <c:y val="0.13657395411506029"/>
          <c:w val="0.84574759405074362"/>
          <c:h val="0.8356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'!$A$6</c:f>
              <c:strCache>
                <c:ptCount val="1"/>
                <c:pt idx="0">
                  <c:v>Neto dobit/gubitak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chemeClr val="tx2">
                      <a:lumMod val="75000"/>
                    </a:schemeClr>
                  </a:solidFill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2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cat>
            <c:strRef>
              <c:f>'Grafikon 1 '!$B$5:$K$5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'Grafikon 1 '!$B$6:$K$6</c:f>
              <c:numCache>
                <c:formatCode>#,##0_ ;[Red]\-#,##0\ </c:formatCode>
                <c:ptCount val="10"/>
                <c:pt idx="0">
                  <c:v>-440404.49800000002</c:v>
                </c:pt>
                <c:pt idx="1">
                  <c:v>-266583</c:v>
                </c:pt>
                <c:pt idx="2">
                  <c:v>-215081.861</c:v>
                </c:pt>
                <c:pt idx="3">
                  <c:v>111684.807</c:v>
                </c:pt>
                <c:pt idx="4">
                  <c:v>-601309.05500000005</c:v>
                </c:pt>
                <c:pt idx="5">
                  <c:v>39242.47</c:v>
                </c:pt>
                <c:pt idx="6">
                  <c:v>149817.07699999999</c:v>
                </c:pt>
                <c:pt idx="7">
                  <c:v>542875.34199999995</c:v>
                </c:pt>
                <c:pt idx="8">
                  <c:v>514368.533</c:v>
                </c:pt>
                <c:pt idx="9">
                  <c:v>597616.46499999997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37888"/>
        <c:axId val="218179840"/>
      </c:lineChart>
      <c:catAx>
        <c:axId val="240037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8179840"/>
        <c:crosses val="autoZero"/>
        <c:auto val="1"/>
        <c:lblAlgn val="ctr"/>
        <c:lblOffset val="100"/>
        <c:noMultiLvlLbl val="0"/>
      </c:catAx>
      <c:valAx>
        <c:axId val="218179840"/>
        <c:scaling>
          <c:orientation val="minMax"/>
          <c:max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40037888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effectLst>
          <a:glow rad="63500">
            <a:schemeClr val="bg1">
              <a:lumMod val="85000"/>
              <a:alpha val="40000"/>
            </a:schemeClr>
          </a:glow>
        </a:effectLst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853472766868298"/>
          <c:y val="0.11602209944751381"/>
          <c:w val="0.84893398920622742"/>
          <c:h val="0.70990182856977135"/>
        </c:manualLayout>
      </c:layout>
      <c:lineChart>
        <c:grouping val="standard"/>
        <c:varyColors val="0"/>
        <c:ser>
          <c:idx val="1"/>
          <c:order val="0"/>
          <c:tx>
            <c:strRef>
              <c:f>'Grafikon 1 '!$M$6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strRef>
              <c:f>'Grafikon 1 '!$N$5:$W$5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'Grafikon 1 '!$N$6:$W$6</c:f>
              <c:numCache>
                <c:formatCode>#,##0_ ;[Red]\-#,##0\ </c:formatCode>
                <c:ptCount val="10"/>
                <c:pt idx="0">
                  <c:v>9921</c:v>
                </c:pt>
                <c:pt idx="1">
                  <c:v>9923</c:v>
                </c:pt>
                <c:pt idx="2">
                  <c:v>9979</c:v>
                </c:pt>
                <c:pt idx="3">
                  <c:v>10118</c:v>
                </c:pt>
                <c:pt idx="4">
                  <c:v>10070</c:v>
                </c:pt>
                <c:pt idx="5">
                  <c:v>10634</c:v>
                </c:pt>
                <c:pt idx="6">
                  <c:v>11021</c:v>
                </c:pt>
                <c:pt idx="7">
                  <c:v>11566</c:v>
                </c:pt>
                <c:pt idx="8">
                  <c:v>12383</c:v>
                </c:pt>
                <c:pt idx="9">
                  <c:v>12890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39424"/>
        <c:axId val="218181568"/>
      </c:lineChart>
      <c:catAx>
        <c:axId val="2400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8181568"/>
        <c:crosses val="autoZero"/>
        <c:auto val="1"/>
        <c:lblAlgn val="ctr"/>
        <c:lblOffset val="100"/>
        <c:noMultiLvlLbl val="0"/>
      </c:catAx>
      <c:valAx>
        <c:axId val="218181568"/>
        <c:scaling>
          <c:orientation val="minMax"/>
          <c:max val="13000"/>
          <c:min val="95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40039424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0232019723450183E-2"/>
          <c:y val="4.6005870441277637E-2"/>
          <c:w val="0.93161062670783013"/>
          <c:h val="0.8954412035425508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2'!$A$6:$A$8</c:f>
              <c:strCache>
                <c:ptCount val="3"/>
                <c:pt idx="0">
                  <c:v>Dubrovnik</c:v>
                </c:pt>
                <c:pt idx="1">
                  <c:v>DNŽ</c:v>
                </c:pt>
                <c:pt idx="2">
                  <c:v>RH</c:v>
                </c:pt>
              </c:strCache>
            </c:strRef>
          </c:cat>
          <c:val>
            <c:numRef>
              <c:f>'Grafikon 2'!$B$6:$B$8</c:f>
              <c:numCache>
                <c:formatCode>#,##0</c:formatCode>
                <c:ptCount val="3"/>
                <c:pt idx="0">
                  <c:v>6161</c:v>
                </c:pt>
                <c:pt idx="1">
                  <c:v>5679</c:v>
                </c:pt>
                <c:pt idx="2">
                  <c:v>5815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0394240"/>
        <c:axId val="218183872"/>
        <c:axId val="0"/>
      </c:bar3DChart>
      <c:catAx>
        <c:axId val="2403942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18183872"/>
        <c:crosses val="autoZero"/>
        <c:auto val="0"/>
        <c:lblAlgn val="ctr"/>
        <c:lblOffset val="100"/>
        <c:tickMarkSkip val="1"/>
        <c:noMultiLvlLbl val="0"/>
      </c:catAx>
      <c:valAx>
        <c:axId val="218183872"/>
        <c:scaling>
          <c:orientation val="minMax"/>
          <c:max val="6000"/>
          <c:min val="0"/>
        </c:scaling>
        <c:delete val="1"/>
        <c:axPos val="b"/>
        <c:numFmt formatCode="#,##0" sourceLinked="1"/>
        <c:majorTickMark val="none"/>
        <c:minorTickMark val="none"/>
        <c:tickLblPos val="nextTo"/>
        <c:crossAx val="240394240"/>
        <c:crosses val="autoZero"/>
        <c:crossBetween val="between"/>
        <c:majorUnit val="5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85725</xdr:rowOff>
    </xdr:from>
    <xdr:to>
      <xdr:col>0</xdr:col>
      <xdr:colOff>1098580</xdr:colOff>
      <xdr:row>1</xdr:row>
      <xdr:rowOff>111225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85725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7</xdr:row>
      <xdr:rowOff>108494</xdr:rowOff>
    </xdr:from>
    <xdr:to>
      <xdr:col>13</xdr:col>
      <xdr:colOff>142875</xdr:colOff>
      <xdr:row>20</xdr:row>
      <xdr:rowOff>133350</xdr:rowOff>
    </xdr:to>
    <xdr:grpSp>
      <xdr:nvGrpSpPr>
        <xdr:cNvPr id="6" name="Grupa 5"/>
        <xdr:cNvGrpSpPr/>
      </xdr:nvGrpSpPr>
      <xdr:grpSpPr>
        <a:xfrm>
          <a:off x="85723" y="1403894"/>
          <a:ext cx="8572502" cy="2501356"/>
          <a:chOff x="85723" y="1727744"/>
          <a:chExt cx="8572502" cy="2501356"/>
        </a:xfrm>
      </xdr:grpSpPr>
      <xdr:graphicFrame macro="">
        <xdr:nvGraphicFramePr>
          <xdr:cNvPr id="4" name="Grafikon 3"/>
          <xdr:cNvGraphicFramePr/>
        </xdr:nvGraphicFramePr>
        <xdr:xfrm>
          <a:off x="85723" y="1727744"/>
          <a:ext cx="4191001" cy="25013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Grafikon 4"/>
          <xdr:cNvGraphicFramePr/>
        </xdr:nvGraphicFramePr>
        <xdr:xfrm>
          <a:off x="4303455" y="1733549"/>
          <a:ext cx="4354770" cy="2486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95250</xdr:colOff>
      <xdr:row>0</xdr:row>
      <xdr:rowOff>76200</xdr:rowOff>
    </xdr:from>
    <xdr:to>
      <xdr:col>0</xdr:col>
      <xdr:colOff>1136679</xdr:colOff>
      <xdr:row>1</xdr:row>
      <xdr:rowOff>101700</xdr:rowOff>
    </xdr:to>
    <xdr:pic>
      <xdr:nvPicPr>
        <xdr:cNvPr id="8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4</xdr:row>
      <xdr:rowOff>247652</xdr:rowOff>
    </xdr:from>
    <xdr:to>
      <xdr:col>15</xdr:col>
      <xdr:colOff>0</xdr:colOff>
      <xdr:row>17</xdr:row>
      <xdr:rowOff>104775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114300</xdr:rowOff>
    </xdr:from>
    <xdr:to>
      <xdr:col>1</xdr:col>
      <xdr:colOff>88929</xdr:colOff>
      <xdr:row>1</xdr:row>
      <xdr:rowOff>149325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1</xdr:col>
      <xdr:colOff>565179</xdr:colOff>
      <xdr:row>1</xdr:row>
      <xdr:rowOff>101700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87313</xdr:colOff>
      <xdr:row>0</xdr:row>
      <xdr:rowOff>79375</xdr:rowOff>
    </xdr:from>
    <xdr:to>
      <xdr:col>0</xdr:col>
      <xdr:colOff>1128742</xdr:colOff>
      <xdr:row>1</xdr:row>
      <xdr:rowOff>104875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3" y="79375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1</xdr:col>
      <xdr:colOff>298479</xdr:colOff>
      <xdr:row>1</xdr:row>
      <xdr:rowOff>82650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527079</xdr:colOff>
      <xdr:row>1</xdr:row>
      <xdr:rowOff>130275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66675</xdr:rowOff>
    </xdr:from>
    <xdr:to>
      <xdr:col>0</xdr:col>
      <xdr:colOff>1165254</xdr:colOff>
      <xdr:row>1</xdr:row>
      <xdr:rowOff>92175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231804</xdr:colOff>
      <xdr:row>1</xdr:row>
      <xdr:rowOff>101700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1</xdr:col>
      <xdr:colOff>336579</xdr:colOff>
      <xdr:row>1</xdr:row>
      <xdr:rowOff>130275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1</xdr:col>
      <xdr:colOff>308004</xdr:colOff>
      <xdr:row>1</xdr:row>
      <xdr:rowOff>120750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04142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I22" sqref="I22"/>
    </sheetView>
  </sheetViews>
  <sheetFormatPr defaultRowHeight="15" x14ac:dyDescent="0.25"/>
  <cols>
    <col min="1" max="1" width="35.85546875" bestFit="1" customWidth="1"/>
    <col min="2" max="11" width="9.28515625" bestFit="1" customWidth="1"/>
    <col min="12" max="12" width="9.28515625" customWidth="1"/>
  </cols>
  <sheetData>
    <row r="3" spans="1:12" s="68" customFormat="1" ht="12.75" x14ac:dyDescent="0.2">
      <c r="A3" s="112" t="s">
        <v>118</v>
      </c>
      <c r="B3" s="67"/>
      <c r="C3" s="67"/>
      <c r="D3" s="67"/>
      <c r="E3" s="67"/>
      <c r="F3" s="67"/>
      <c r="G3" s="67"/>
      <c r="H3" s="67"/>
      <c r="I3" s="67"/>
    </row>
    <row r="4" spans="1:12" s="68" customFormat="1" ht="12.75" x14ac:dyDescent="0.2">
      <c r="A4" s="112"/>
      <c r="B4" s="67"/>
      <c r="C4" s="67"/>
      <c r="D4" s="67"/>
      <c r="E4" s="184"/>
      <c r="F4" s="67"/>
      <c r="G4" s="184"/>
      <c r="H4" s="185" t="s">
        <v>87</v>
      </c>
      <c r="I4" s="127"/>
      <c r="J4" s="127"/>
      <c r="K4" s="127"/>
    </row>
    <row r="5" spans="1:12" x14ac:dyDescent="0.25">
      <c r="A5" s="22" t="s">
        <v>5</v>
      </c>
      <c r="B5" s="23" t="s">
        <v>49</v>
      </c>
      <c r="C5" s="23" t="s">
        <v>48</v>
      </c>
      <c r="D5" s="23" t="s">
        <v>47</v>
      </c>
      <c r="E5" s="23" t="s">
        <v>46</v>
      </c>
      <c r="F5" s="23" t="s">
        <v>45</v>
      </c>
      <c r="G5" s="23" t="s">
        <v>44</v>
      </c>
      <c r="H5" s="23" t="s">
        <v>7</v>
      </c>
      <c r="I5" s="23" t="s">
        <v>8</v>
      </c>
      <c r="J5" s="23" t="s">
        <v>59</v>
      </c>
      <c r="K5" s="24" t="s">
        <v>72</v>
      </c>
    </row>
    <row r="6" spans="1:12" ht="15" customHeight="1" x14ac:dyDescent="0.25">
      <c r="A6" s="25" t="s">
        <v>10</v>
      </c>
      <c r="B6" s="13">
        <v>1765</v>
      </c>
      <c r="C6" s="13">
        <v>1822</v>
      </c>
      <c r="D6" s="13">
        <v>1847</v>
      </c>
      <c r="E6" s="13">
        <v>1887</v>
      </c>
      <c r="F6" s="13">
        <v>1969</v>
      </c>
      <c r="G6" s="13">
        <v>1969</v>
      </c>
      <c r="H6" s="13">
        <v>2006</v>
      </c>
      <c r="I6" s="13">
        <v>2127</v>
      </c>
      <c r="J6" s="13">
        <v>2275</v>
      </c>
      <c r="K6" s="26">
        <v>2341</v>
      </c>
      <c r="L6" s="17"/>
    </row>
    <row r="7" spans="1:12" x14ac:dyDescent="0.25">
      <c r="A7" s="27" t="s">
        <v>14</v>
      </c>
      <c r="B7" s="14">
        <v>9921</v>
      </c>
      <c r="C7" s="14">
        <v>9923</v>
      </c>
      <c r="D7" s="14">
        <v>9979</v>
      </c>
      <c r="E7" s="14">
        <v>10118</v>
      </c>
      <c r="F7" s="14">
        <v>10070</v>
      </c>
      <c r="G7" s="14">
        <v>10634</v>
      </c>
      <c r="H7" s="14">
        <v>11021</v>
      </c>
      <c r="I7" s="14">
        <v>11566</v>
      </c>
      <c r="J7" s="14">
        <v>12383</v>
      </c>
      <c r="K7" s="28">
        <v>12890</v>
      </c>
      <c r="L7" s="17"/>
    </row>
    <row r="8" spans="1:12" x14ac:dyDescent="0.25">
      <c r="A8" s="27" t="s">
        <v>15</v>
      </c>
      <c r="B8" s="14">
        <v>4921052.4740000004</v>
      </c>
      <c r="C8" s="14">
        <v>5220544</v>
      </c>
      <c r="D8" s="14">
        <v>5255113.3109999998</v>
      </c>
      <c r="E8" s="14">
        <v>5475191.2470000004</v>
      </c>
      <c r="F8" s="14">
        <v>5723384.8600000003</v>
      </c>
      <c r="G8" s="14">
        <v>5935211.8530000001</v>
      </c>
      <c r="H8" s="14">
        <v>6393870.3820000002</v>
      </c>
      <c r="I8" s="14">
        <v>6777629.807</v>
      </c>
      <c r="J8" s="14">
        <v>7634536.9199999999</v>
      </c>
      <c r="K8" s="28">
        <v>8001638.4139999999</v>
      </c>
      <c r="L8" s="17"/>
    </row>
    <row r="9" spans="1:12" x14ac:dyDescent="0.25">
      <c r="A9" s="27" t="s">
        <v>16</v>
      </c>
      <c r="B9" s="14">
        <v>5329713.5860000001</v>
      </c>
      <c r="C9" s="14">
        <v>5441714</v>
      </c>
      <c r="D9" s="14">
        <v>5430875.3899999997</v>
      </c>
      <c r="E9" s="14">
        <v>5354982.8339999998</v>
      </c>
      <c r="F9" s="14">
        <v>6261942.375</v>
      </c>
      <c r="G9" s="14">
        <v>5798977.5080000004</v>
      </c>
      <c r="H9" s="14">
        <v>6163010.216</v>
      </c>
      <c r="I9" s="14">
        <v>6130151.665</v>
      </c>
      <c r="J9" s="14">
        <v>7003459.9589999998</v>
      </c>
      <c r="K9" s="28">
        <v>7273911.5710000005</v>
      </c>
      <c r="L9" s="17"/>
    </row>
    <row r="10" spans="1:12" x14ac:dyDescent="0.25">
      <c r="A10" s="27" t="s">
        <v>20</v>
      </c>
      <c r="B10" s="14">
        <v>186947.204</v>
      </c>
      <c r="C10" s="14">
        <v>302941</v>
      </c>
      <c r="D10" s="14">
        <v>281057.69500000001</v>
      </c>
      <c r="E10" s="14">
        <v>474437.88400000002</v>
      </c>
      <c r="F10" s="14">
        <v>549037.446</v>
      </c>
      <c r="G10" s="14">
        <v>614696.40599999996</v>
      </c>
      <c r="H10" s="14">
        <v>562774.48899999994</v>
      </c>
      <c r="I10" s="14">
        <v>750593.054</v>
      </c>
      <c r="J10" s="14">
        <v>753688.93599999999</v>
      </c>
      <c r="K10" s="28">
        <v>733996.80500000005</v>
      </c>
      <c r="L10" s="17"/>
    </row>
    <row r="11" spans="1:12" x14ac:dyDescent="0.25">
      <c r="A11" s="27" t="s">
        <v>21</v>
      </c>
      <c r="B11" s="14">
        <v>627351.70200000005</v>
      </c>
      <c r="C11" s="14">
        <v>569524</v>
      </c>
      <c r="D11" s="14">
        <v>496139.55599999998</v>
      </c>
      <c r="E11" s="14">
        <v>362753.07699999999</v>
      </c>
      <c r="F11" s="14">
        <v>1150346.5009999999</v>
      </c>
      <c r="G11" s="14">
        <v>575453.93599999999</v>
      </c>
      <c r="H11" s="14">
        <v>412957.41200000001</v>
      </c>
      <c r="I11" s="14">
        <v>207717.712</v>
      </c>
      <c r="J11" s="14">
        <v>239320.40299999999</v>
      </c>
      <c r="K11" s="28">
        <v>136380.34</v>
      </c>
      <c r="L11" s="17"/>
    </row>
    <row r="12" spans="1:12" ht="15" customHeight="1" x14ac:dyDescent="0.25">
      <c r="A12" s="77" t="s">
        <v>22</v>
      </c>
      <c r="B12" s="78">
        <v>-440404.49800000002</v>
      </c>
      <c r="C12" s="78">
        <v>-266583</v>
      </c>
      <c r="D12" s="78">
        <v>-215081.861</v>
      </c>
      <c r="E12" s="78">
        <v>111684.807</v>
      </c>
      <c r="F12" s="78">
        <v>-601309.05500000005</v>
      </c>
      <c r="G12" s="78">
        <v>39242.47</v>
      </c>
      <c r="H12" s="78">
        <v>149817.07699999999</v>
      </c>
      <c r="I12" s="78">
        <v>542875.34199999995</v>
      </c>
      <c r="J12" s="78">
        <v>514368.533</v>
      </c>
      <c r="K12" s="79">
        <v>597616.46499999997</v>
      </c>
      <c r="L12" s="17"/>
    </row>
    <row r="13" spans="1:12" x14ac:dyDescent="0.25">
      <c r="A13" s="27" t="s">
        <v>38</v>
      </c>
      <c r="B13" s="15">
        <v>1420700.5160000001</v>
      </c>
      <c r="C13" s="15">
        <v>1257978</v>
      </c>
      <c r="D13" s="15">
        <v>1186252.1780000001</v>
      </c>
      <c r="E13" s="15">
        <v>995318.56200000003</v>
      </c>
      <c r="F13" s="15">
        <v>842582.76500000001</v>
      </c>
      <c r="G13" s="15">
        <v>877030.02800000005</v>
      </c>
      <c r="H13" s="15">
        <v>869695.60800000001</v>
      </c>
      <c r="I13" s="15">
        <v>1003667.026</v>
      </c>
      <c r="J13" s="15">
        <v>1387732.8529999999</v>
      </c>
      <c r="K13" s="29">
        <v>1339776.507</v>
      </c>
      <c r="L13" s="17"/>
    </row>
    <row r="14" spans="1:12" x14ac:dyDescent="0.25">
      <c r="A14" s="27" t="s">
        <v>39</v>
      </c>
      <c r="B14" s="15">
        <v>124321.394</v>
      </c>
      <c r="C14" s="15">
        <v>111680</v>
      </c>
      <c r="D14" s="15">
        <v>88090.187000000005</v>
      </c>
      <c r="E14" s="15">
        <v>83956.645999999993</v>
      </c>
      <c r="F14" s="15">
        <v>80719.048999999999</v>
      </c>
      <c r="G14" s="15">
        <v>81361.141000000003</v>
      </c>
      <c r="H14" s="15">
        <v>76996.942999999999</v>
      </c>
      <c r="I14" s="15">
        <v>127698.768</v>
      </c>
      <c r="J14" s="15">
        <v>124714.012</v>
      </c>
      <c r="K14" s="29">
        <v>131515.432</v>
      </c>
      <c r="L14" s="17"/>
    </row>
    <row r="15" spans="1:12" x14ac:dyDescent="0.25">
      <c r="A15" s="30" t="s">
        <v>50</v>
      </c>
      <c r="B15" s="31">
        <v>4827.17762826328</v>
      </c>
      <c r="C15" s="31">
        <v>5074</v>
      </c>
      <c r="D15" s="31">
        <v>5157.2339496275517</v>
      </c>
      <c r="E15" s="31">
        <v>5027.3626375436515</v>
      </c>
      <c r="F15" s="31">
        <v>5472.0216567361795</v>
      </c>
      <c r="G15" s="31">
        <v>5463.714187198294</v>
      </c>
      <c r="H15" s="31">
        <v>5672.500982971902</v>
      </c>
      <c r="I15" s="31">
        <v>5854.7843103348896</v>
      </c>
      <c r="J15" s="31">
        <v>5988.1298285283592</v>
      </c>
      <c r="K15" s="32">
        <v>6160.5048293250584</v>
      </c>
      <c r="L15" s="17"/>
    </row>
    <row r="16" spans="1:12" x14ac:dyDescent="0.25">
      <c r="A16" s="16" t="s">
        <v>58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25"/>
  <sheetViews>
    <sheetView workbookViewId="0">
      <selection activeCell="P23" sqref="P23"/>
    </sheetView>
  </sheetViews>
  <sheetFormatPr defaultColWidth="9.140625" defaultRowHeight="15" x14ac:dyDescent="0.25"/>
  <cols>
    <col min="1" max="1" width="19.42578125" style="19" customWidth="1"/>
    <col min="2" max="9" width="8.42578125" style="19" customWidth="1"/>
    <col min="10" max="10" width="9.28515625" style="19" customWidth="1"/>
    <col min="11" max="12" width="9.140625" style="19"/>
    <col min="13" max="13" width="13.28515625" style="19" bestFit="1" customWidth="1"/>
    <col min="14" max="16384" width="9.140625" style="19"/>
  </cols>
  <sheetData>
    <row r="2" spans="1:23" x14ac:dyDescent="0.25">
      <c r="E2" s="20"/>
    </row>
    <row r="3" spans="1:23" s="236" customFormat="1" ht="12" x14ac:dyDescent="0.2">
      <c r="A3" s="234" t="s">
        <v>86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23" x14ac:dyDescent="0.25">
      <c r="I4" s="163" t="s">
        <v>61</v>
      </c>
      <c r="J4" s="163"/>
      <c r="K4" s="164"/>
    </row>
    <row r="5" spans="1:23" x14ac:dyDescent="0.25">
      <c r="A5" s="49"/>
      <c r="B5" s="50" t="s">
        <v>62</v>
      </c>
      <c r="C5" s="50" t="s">
        <v>63</v>
      </c>
      <c r="D5" s="50" t="s">
        <v>64</v>
      </c>
      <c r="E5" s="50" t="s">
        <v>65</v>
      </c>
      <c r="F5" s="50" t="s">
        <v>66</v>
      </c>
      <c r="G5" s="50" t="s">
        <v>67</v>
      </c>
      <c r="H5" s="51" t="s">
        <v>68</v>
      </c>
      <c r="I5" s="51" t="s">
        <v>69</v>
      </c>
      <c r="J5" s="51" t="s">
        <v>70</v>
      </c>
      <c r="K5" s="52" t="s">
        <v>74</v>
      </c>
      <c r="M5" s="49"/>
      <c r="N5" s="50" t="s">
        <v>62</v>
      </c>
      <c r="O5" s="50" t="s">
        <v>63</v>
      </c>
      <c r="P5" s="50" t="s">
        <v>64</v>
      </c>
      <c r="Q5" s="50" t="s">
        <v>65</v>
      </c>
      <c r="R5" s="50" t="s">
        <v>66</v>
      </c>
      <c r="S5" s="50" t="s">
        <v>67</v>
      </c>
      <c r="T5" s="51" t="s">
        <v>68</v>
      </c>
      <c r="U5" s="51" t="s">
        <v>69</v>
      </c>
      <c r="V5" s="51" t="s">
        <v>70</v>
      </c>
      <c r="W5" s="52" t="s">
        <v>74</v>
      </c>
    </row>
    <row r="6" spans="1:23" x14ac:dyDescent="0.25">
      <c r="A6" s="56" t="s">
        <v>71</v>
      </c>
      <c r="B6" s="57">
        <v>-440404.49800000002</v>
      </c>
      <c r="C6" s="57">
        <v>-266583</v>
      </c>
      <c r="D6" s="57">
        <v>-215081.861</v>
      </c>
      <c r="E6" s="57">
        <v>111684.807</v>
      </c>
      <c r="F6" s="57">
        <v>-601309.05500000005</v>
      </c>
      <c r="G6" s="57">
        <v>39242.47</v>
      </c>
      <c r="H6" s="57">
        <v>149817.07699999999</v>
      </c>
      <c r="I6" s="57">
        <v>542875.34199999995</v>
      </c>
      <c r="J6" s="57">
        <v>514368.533</v>
      </c>
      <c r="K6" s="58">
        <v>597616.46499999997</v>
      </c>
      <c r="M6" s="53" t="s">
        <v>14</v>
      </c>
      <c r="N6" s="54">
        <v>9921</v>
      </c>
      <c r="O6" s="54">
        <v>9923</v>
      </c>
      <c r="P6" s="54">
        <v>9979</v>
      </c>
      <c r="Q6" s="54">
        <v>10118</v>
      </c>
      <c r="R6" s="54">
        <v>10070</v>
      </c>
      <c r="S6" s="54">
        <v>10634</v>
      </c>
      <c r="T6" s="54">
        <v>11021</v>
      </c>
      <c r="U6" s="54">
        <v>11566</v>
      </c>
      <c r="V6" s="54">
        <v>12383</v>
      </c>
      <c r="W6" s="55">
        <v>12890</v>
      </c>
    </row>
    <row r="22" spans="1:4" x14ac:dyDescent="0.25">
      <c r="A22" s="16" t="s">
        <v>58</v>
      </c>
      <c r="B22" s="16"/>
      <c r="C22" s="10"/>
    </row>
    <row r="25" spans="1:4" x14ac:dyDescent="0.25">
      <c r="D25" s="21"/>
    </row>
  </sheetData>
  <mergeCells count="2">
    <mergeCell ref="A3:L3"/>
    <mergeCell ref="I4:K4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workbookViewId="0"/>
  </sheetViews>
  <sheetFormatPr defaultColWidth="8.85546875" defaultRowHeight="14.25" x14ac:dyDescent="0.2"/>
  <cols>
    <col min="1" max="1" width="15.7109375" style="1" customWidth="1"/>
    <col min="2" max="2" width="17.140625" style="1" customWidth="1"/>
    <col min="3" max="16384" width="8.85546875" style="1"/>
  </cols>
  <sheetData>
    <row r="3" spans="1:16" x14ac:dyDescent="0.2">
      <c r="A3" s="186" t="s">
        <v>84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16" x14ac:dyDescent="0.2">
      <c r="N4" s="59"/>
      <c r="O4" s="60"/>
    </row>
    <row r="5" spans="1:16" ht="22.5" customHeight="1" x14ac:dyDescent="0.2">
      <c r="A5" s="62"/>
      <c r="B5" s="63" t="s">
        <v>53</v>
      </c>
      <c r="N5" s="165" t="s">
        <v>85</v>
      </c>
      <c r="O5" s="166"/>
    </row>
    <row r="6" spans="1:16" x14ac:dyDescent="0.2">
      <c r="A6" s="128" t="s">
        <v>2</v>
      </c>
      <c r="B6" s="131">
        <v>6161</v>
      </c>
    </row>
    <row r="7" spans="1:16" x14ac:dyDescent="0.2">
      <c r="A7" s="129" t="s">
        <v>4</v>
      </c>
      <c r="B7" s="132">
        <v>5679</v>
      </c>
    </row>
    <row r="8" spans="1:16" x14ac:dyDescent="0.2">
      <c r="A8" s="130" t="s">
        <v>3</v>
      </c>
      <c r="B8" s="133">
        <v>5815</v>
      </c>
    </row>
    <row r="19" spans="3:8" ht="15" x14ac:dyDescent="0.25">
      <c r="C19" s="167" t="s">
        <v>113</v>
      </c>
      <c r="D19" s="135"/>
      <c r="E19" s="135"/>
      <c r="F19" s="135"/>
      <c r="G19" s="135"/>
    </row>
    <row r="22" spans="3:8" s="61" customFormat="1" x14ac:dyDescent="0.2"/>
    <row r="24" spans="3:8" x14ac:dyDescent="0.2">
      <c r="H24" s="18"/>
    </row>
    <row r="25" spans="3:8" x14ac:dyDescent="0.2">
      <c r="H25" s="18"/>
    </row>
  </sheetData>
  <mergeCells count="3">
    <mergeCell ref="A3:P3"/>
    <mergeCell ref="N5:O5"/>
    <mergeCell ref="C19:G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"/>
  <sheetViews>
    <sheetView workbookViewId="0">
      <selection activeCell="D25" sqref="D25"/>
    </sheetView>
  </sheetViews>
  <sheetFormatPr defaultRowHeight="15" x14ac:dyDescent="0.25"/>
  <sheetData>
    <row r="3" spans="1:11" x14ac:dyDescent="0.25">
      <c r="A3" s="188" t="s">
        <v>119</v>
      </c>
      <c r="B3" s="190" t="s">
        <v>120</v>
      </c>
    </row>
    <row r="4" spans="1:11" x14ac:dyDescent="0.25">
      <c r="J4" s="194" t="s">
        <v>121</v>
      </c>
    </row>
    <row r="5" spans="1:11" x14ac:dyDescent="0.25">
      <c r="A5" s="191" t="s">
        <v>5</v>
      </c>
      <c r="B5" s="191" t="s">
        <v>62</v>
      </c>
      <c r="C5" s="191" t="s">
        <v>63</v>
      </c>
      <c r="D5" s="191" t="s">
        <v>64</v>
      </c>
      <c r="E5" s="191" t="s">
        <v>65</v>
      </c>
      <c r="F5" s="191" t="s">
        <v>66</v>
      </c>
      <c r="G5" s="191" t="s">
        <v>67</v>
      </c>
      <c r="H5" s="191" t="s">
        <v>68</v>
      </c>
      <c r="I5" s="191" t="s">
        <v>69</v>
      </c>
      <c r="J5" s="191" t="s">
        <v>70</v>
      </c>
      <c r="K5" s="191" t="s">
        <v>74</v>
      </c>
    </row>
    <row r="6" spans="1:11" x14ac:dyDescent="0.25">
      <c r="A6" s="192" t="s">
        <v>38</v>
      </c>
      <c r="B6" s="193">
        <v>610389</v>
      </c>
      <c r="C6" s="193">
        <v>461889</v>
      </c>
      <c r="D6" s="193">
        <v>379595</v>
      </c>
      <c r="E6" s="193">
        <v>343317</v>
      </c>
      <c r="F6" s="193">
        <v>246831</v>
      </c>
      <c r="G6" s="193">
        <v>249437</v>
      </c>
      <c r="H6" s="193">
        <v>270438</v>
      </c>
      <c r="I6" s="193">
        <v>349155</v>
      </c>
      <c r="J6" s="193">
        <v>344967</v>
      </c>
      <c r="K6" s="193">
        <v>311252</v>
      </c>
    </row>
    <row r="7" spans="1:11" x14ac:dyDescent="0.25">
      <c r="A7" s="189" t="s">
        <v>122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2"/>
  <sheetViews>
    <sheetView zoomScale="120" zoomScaleNormal="120" workbookViewId="0"/>
  </sheetViews>
  <sheetFormatPr defaultRowHeight="15" x14ac:dyDescent="0.25"/>
  <cols>
    <col min="1" max="1" width="43.42578125" customWidth="1"/>
    <col min="2" max="3" width="9.85546875" bestFit="1" customWidth="1"/>
    <col min="4" max="4" width="7.5703125" customWidth="1"/>
    <col min="5" max="6" width="9.85546875" bestFit="1" customWidth="1"/>
    <col min="7" max="7" width="7.140625" customWidth="1"/>
  </cols>
  <sheetData>
    <row r="3" spans="1:12" s="35" customFormat="1" ht="12.75" x14ac:dyDescent="0.2">
      <c r="A3" s="170" t="s">
        <v>123</v>
      </c>
    </row>
    <row r="4" spans="1:12" x14ac:dyDescent="0.25">
      <c r="A4" s="134" t="s">
        <v>87</v>
      </c>
      <c r="B4" s="135"/>
      <c r="C4" s="135"/>
      <c r="D4" s="135"/>
      <c r="E4" s="135"/>
      <c r="F4" s="135"/>
      <c r="G4" s="135"/>
      <c r="H4" s="108"/>
      <c r="I4" s="108"/>
      <c r="J4" s="108"/>
      <c r="K4" s="108"/>
    </row>
    <row r="5" spans="1:12" ht="21.75" customHeight="1" x14ac:dyDescent="0.25">
      <c r="A5" s="136" t="s">
        <v>5</v>
      </c>
      <c r="B5" s="138" t="s">
        <v>60</v>
      </c>
      <c r="C5" s="138"/>
      <c r="D5" s="138"/>
      <c r="E5" s="137" t="s">
        <v>1</v>
      </c>
      <c r="F5" s="137"/>
      <c r="G5" s="137"/>
    </row>
    <row r="6" spans="1:12" x14ac:dyDescent="0.25">
      <c r="A6" s="135"/>
      <c r="B6" s="141" t="s">
        <v>6</v>
      </c>
      <c r="C6" s="142"/>
      <c r="D6" s="143"/>
      <c r="E6" s="139" t="s">
        <v>6</v>
      </c>
      <c r="F6" s="136"/>
      <c r="G6" s="140"/>
    </row>
    <row r="7" spans="1:12" x14ac:dyDescent="0.25">
      <c r="A7" s="168"/>
      <c r="B7" s="7" t="s">
        <v>59</v>
      </c>
      <c r="C7" s="8" t="s">
        <v>72</v>
      </c>
      <c r="D7" s="9" t="s">
        <v>9</v>
      </c>
      <c r="E7" s="2" t="s">
        <v>59</v>
      </c>
      <c r="F7" s="3" t="s">
        <v>72</v>
      </c>
      <c r="G7" s="4" t="s">
        <v>9</v>
      </c>
      <c r="L7" s="171"/>
    </row>
    <row r="8" spans="1:12" x14ac:dyDescent="0.25">
      <c r="A8" s="229" t="s">
        <v>10</v>
      </c>
      <c r="B8" s="230"/>
      <c r="C8" s="230">
        <v>2341</v>
      </c>
      <c r="D8" s="231" t="s">
        <v>11</v>
      </c>
      <c r="E8" s="232"/>
      <c r="F8" s="232">
        <v>4348</v>
      </c>
      <c r="G8" s="233" t="s">
        <v>11</v>
      </c>
    </row>
    <row r="9" spans="1:12" x14ac:dyDescent="0.25">
      <c r="A9" s="229" t="s">
        <v>12</v>
      </c>
      <c r="B9" s="230">
        <v>1484</v>
      </c>
      <c r="C9" s="230">
        <v>1542</v>
      </c>
      <c r="D9" s="231">
        <v>103.90835579514825</v>
      </c>
      <c r="E9" s="232">
        <v>2754</v>
      </c>
      <c r="F9" s="232">
        <v>2907</v>
      </c>
      <c r="G9" s="233">
        <v>105.55555555555556</v>
      </c>
    </row>
    <row r="10" spans="1:12" x14ac:dyDescent="0.25">
      <c r="A10" s="229" t="s">
        <v>13</v>
      </c>
      <c r="B10" s="230">
        <v>676</v>
      </c>
      <c r="C10" s="230">
        <v>799</v>
      </c>
      <c r="D10" s="231">
        <v>118.19526627218934</v>
      </c>
      <c r="E10" s="232">
        <v>1253</v>
      </c>
      <c r="F10" s="232">
        <v>1441</v>
      </c>
      <c r="G10" s="233">
        <v>115.00399042298484</v>
      </c>
    </row>
    <row r="11" spans="1:12" x14ac:dyDescent="0.25">
      <c r="A11" s="229" t="s">
        <v>14</v>
      </c>
      <c r="B11" s="230">
        <v>11958</v>
      </c>
      <c r="C11" s="230">
        <v>12890</v>
      </c>
      <c r="D11" s="231">
        <v>107.79394547583207</v>
      </c>
      <c r="E11" s="232">
        <v>21481</v>
      </c>
      <c r="F11" s="232">
        <v>23168</v>
      </c>
      <c r="G11" s="233">
        <v>107.85345188771474</v>
      </c>
    </row>
    <row r="12" spans="1:12" x14ac:dyDescent="0.25">
      <c r="A12" s="169" t="s">
        <v>15</v>
      </c>
      <c r="B12" s="195">
        <v>7246501.9720000001</v>
      </c>
      <c r="C12" s="196">
        <v>8001638.4139999999</v>
      </c>
      <c r="D12" s="197">
        <v>110.42070291180208</v>
      </c>
      <c r="E12" s="198">
        <v>11834805.119000001</v>
      </c>
      <c r="F12" s="199">
        <v>13075910.006999999</v>
      </c>
      <c r="G12" s="200">
        <v>110.48690599904756</v>
      </c>
    </row>
    <row r="13" spans="1:12" x14ac:dyDescent="0.25">
      <c r="A13" s="5" t="s">
        <v>16</v>
      </c>
      <c r="B13" s="201">
        <v>6497573.8269999996</v>
      </c>
      <c r="C13" s="202">
        <v>7273911.5710000005</v>
      </c>
      <c r="D13" s="203">
        <v>111.94811732302308</v>
      </c>
      <c r="E13" s="204">
        <v>10865755.239</v>
      </c>
      <c r="F13" s="205">
        <v>12016533.054</v>
      </c>
      <c r="G13" s="206">
        <v>110.59086818806263</v>
      </c>
    </row>
    <row r="14" spans="1:12" x14ac:dyDescent="0.25">
      <c r="A14" s="5" t="s">
        <v>17</v>
      </c>
      <c r="B14" s="201">
        <v>870530.53300000005</v>
      </c>
      <c r="C14" s="202">
        <v>864191.505</v>
      </c>
      <c r="D14" s="203">
        <v>99.271820141890416</v>
      </c>
      <c r="E14" s="204">
        <v>1276357.8540000001</v>
      </c>
      <c r="F14" s="205">
        <v>1371210.916</v>
      </c>
      <c r="G14" s="206">
        <v>107.43154137397582</v>
      </c>
    </row>
    <row r="15" spans="1:12" x14ac:dyDescent="0.25">
      <c r="A15" s="5" t="s">
        <v>18</v>
      </c>
      <c r="B15" s="201">
        <v>121602.38800000001</v>
      </c>
      <c r="C15" s="202">
        <v>136464.663</v>
      </c>
      <c r="D15" s="203">
        <v>112.22202560693133</v>
      </c>
      <c r="E15" s="204">
        <v>307307.97399999999</v>
      </c>
      <c r="F15" s="205">
        <v>311833.96399999998</v>
      </c>
      <c r="G15" s="206">
        <v>101.47278638464488</v>
      </c>
    </row>
    <row r="16" spans="1:12" x14ac:dyDescent="0.25">
      <c r="A16" s="5" t="s">
        <v>19</v>
      </c>
      <c r="B16" s="201">
        <v>117657.413</v>
      </c>
      <c r="C16" s="202">
        <v>130110.37699999999</v>
      </c>
      <c r="D16" s="203">
        <v>110.58408788913283</v>
      </c>
      <c r="E16" s="204">
        <v>139809.25599999999</v>
      </c>
      <c r="F16" s="205">
        <v>256306.20499999999</v>
      </c>
      <c r="G16" s="206">
        <v>183.32563403384395</v>
      </c>
    </row>
    <row r="17" spans="1:7" x14ac:dyDescent="0.25">
      <c r="A17" s="5" t="s">
        <v>20</v>
      </c>
      <c r="B17" s="201">
        <v>752960.72</v>
      </c>
      <c r="C17" s="202">
        <v>733996.80500000005</v>
      </c>
      <c r="D17" s="203">
        <v>97.481420411943944</v>
      </c>
      <c r="E17" s="204">
        <v>1137300.0759999999</v>
      </c>
      <c r="F17" s="205">
        <v>1117954.5689999999</v>
      </c>
      <c r="G17" s="206">
        <v>98.298997124132796</v>
      </c>
    </row>
    <row r="18" spans="1:7" x14ac:dyDescent="0.25">
      <c r="A18" s="172" t="s">
        <v>21</v>
      </c>
      <c r="B18" s="207">
        <v>121689.989</v>
      </c>
      <c r="C18" s="208">
        <v>136380.34</v>
      </c>
      <c r="D18" s="209">
        <v>112.0719470194052</v>
      </c>
      <c r="E18" s="210">
        <v>308059.45299999998</v>
      </c>
      <c r="F18" s="211">
        <v>314883.82199999999</v>
      </c>
      <c r="G18" s="212">
        <v>102.21527660766183</v>
      </c>
    </row>
    <row r="19" spans="1:7" x14ac:dyDescent="0.25">
      <c r="A19" s="173" t="s">
        <v>22</v>
      </c>
      <c r="B19" s="213">
        <v>631270.73100000003</v>
      </c>
      <c r="C19" s="213">
        <v>597616.46499999997</v>
      </c>
      <c r="D19" s="214">
        <v>94.668806211450971</v>
      </c>
      <c r="E19" s="215">
        <v>829240.62300000002</v>
      </c>
      <c r="F19" s="215">
        <v>803070.74699999997</v>
      </c>
      <c r="G19" s="216">
        <v>96.844115534846381</v>
      </c>
    </row>
    <row r="20" spans="1:7" x14ac:dyDescent="0.25">
      <c r="A20" s="174" t="s">
        <v>23</v>
      </c>
      <c r="B20" s="217">
        <v>857638.94400000002</v>
      </c>
      <c r="C20" s="218">
        <v>952906.88699999999</v>
      </c>
      <c r="D20" s="219">
        <v>111.10816429996444</v>
      </c>
      <c r="E20" s="220">
        <v>1424451.2560000001</v>
      </c>
      <c r="F20" s="221">
        <v>1578851.388</v>
      </c>
      <c r="G20" s="222">
        <v>110.83927100696802</v>
      </c>
    </row>
    <row r="21" spans="1:7" x14ac:dyDescent="0.25">
      <c r="A21" s="173" t="s">
        <v>24</v>
      </c>
      <c r="B21" s="213">
        <v>5976.744606121425</v>
      </c>
      <c r="C21" s="213">
        <v>6160.5048293250584</v>
      </c>
      <c r="D21" s="214">
        <v>103.07458717602597</v>
      </c>
      <c r="E21" s="215">
        <v>5526.0123520009938</v>
      </c>
      <c r="F21" s="215">
        <v>5678.9946909530381</v>
      </c>
      <c r="G21" s="216">
        <v>102.76840385448376</v>
      </c>
    </row>
    <row r="22" spans="1:7" x14ac:dyDescent="0.25">
      <c r="A22" s="169" t="s">
        <v>25</v>
      </c>
      <c r="B22" s="195">
        <v>319.48399999999998</v>
      </c>
      <c r="C22" s="196">
        <v>359.47399999999999</v>
      </c>
      <c r="D22" s="197">
        <v>112.51705875724608</v>
      </c>
      <c r="E22" s="198">
        <v>1646.8889999999999</v>
      </c>
      <c r="F22" s="199">
        <v>1725.9090000000001</v>
      </c>
      <c r="G22" s="200">
        <v>104.79813757939971</v>
      </c>
    </row>
    <row r="23" spans="1:7" x14ac:dyDescent="0.25">
      <c r="A23" s="5" t="s">
        <v>26</v>
      </c>
      <c r="B23" s="201">
        <v>10917637.661</v>
      </c>
      <c r="C23" s="202">
        <v>11224576.252</v>
      </c>
      <c r="D23" s="203">
        <v>102.81140115225152</v>
      </c>
      <c r="E23" s="204">
        <v>19201425.309999999</v>
      </c>
      <c r="F23" s="205">
        <v>20773667.306000002</v>
      </c>
      <c r="G23" s="206">
        <v>108.18815254918179</v>
      </c>
    </row>
    <row r="24" spans="1:7" x14ac:dyDescent="0.25">
      <c r="A24" s="5" t="s">
        <v>27</v>
      </c>
      <c r="B24" s="201">
        <v>3983823.9929999998</v>
      </c>
      <c r="C24" s="202">
        <v>4759792.5530000003</v>
      </c>
      <c r="D24" s="203">
        <v>119.47798299732769</v>
      </c>
      <c r="E24" s="204">
        <v>7458955.2340000002</v>
      </c>
      <c r="F24" s="205">
        <v>8351610.1289999997</v>
      </c>
      <c r="G24" s="206">
        <v>111.96755935645022</v>
      </c>
    </row>
    <row r="25" spans="1:7" x14ac:dyDescent="0.25">
      <c r="A25" s="5" t="s">
        <v>28</v>
      </c>
      <c r="B25" s="201">
        <v>67030.769</v>
      </c>
      <c r="C25" s="202">
        <v>75169.301999999996</v>
      </c>
      <c r="D25" s="203">
        <v>112.14148833649811</v>
      </c>
      <c r="E25" s="204">
        <v>111300.264</v>
      </c>
      <c r="F25" s="205">
        <v>140841.96400000001</v>
      </c>
      <c r="G25" s="206">
        <v>126.54234494897516</v>
      </c>
    </row>
    <row r="26" spans="1:7" x14ac:dyDescent="0.25">
      <c r="A26" s="5" t="s">
        <v>29</v>
      </c>
      <c r="B26" s="201">
        <v>14968811.907</v>
      </c>
      <c r="C26" s="202">
        <v>16059897.582</v>
      </c>
      <c r="D26" s="203">
        <v>107.28905995865823</v>
      </c>
      <c r="E26" s="204">
        <v>26773327.697000001</v>
      </c>
      <c r="F26" s="205">
        <v>29267845.309</v>
      </c>
      <c r="G26" s="206">
        <v>109.31717431703312</v>
      </c>
    </row>
    <row r="27" spans="1:7" x14ac:dyDescent="0.25">
      <c r="A27" s="5" t="s">
        <v>30</v>
      </c>
      <c r="B27" s="201">
        <v>6968518.9419999998</v>
      </c>
      <c r="C27" s="202">
        <v>7664711.4699999997</v>
      </c>
      <c r="D27" s="203">
        <v>109.99053792914265</v>
      </c>
      <c r="E27" s="204">
        <v>11155634.059</v>
      </c>
      <c r="F27" s="205">
        <v>12494137.413000001</v>
      </c>
      <c r="G27" s="206">
        <v>111.99845160679271</v>
      </c>
    </row>
    <row r="28" spans="1:7" x14ac:dyDescent="0.25">
      <c r="A28" s="5" t="s">
        <v>31</v>
      </c>
      <c r="B28" s="201">
        <v>253349.253</v>
      </c>
      <c r="C28" s="202">
        <v>257691.522</v>
      </c>
      <c r="D28" s="203">
        <v>101.71394584692143</v>
      </c>
      <c r="E28" s="204">
        <v>313257.46399999998</v>
      </c>
      <c r="F28" s="205">
        <v>337155.65500000003</v>
      </c>
      <c r="G28" s="206">
        <v>107.62892947380817</v>
      </c>
    </row>
    <row r="29" spans="1:7" x14ac:dyDescent="0.25">
      <c r="A29" s="5" t="s">
        <v>32</v>
      </c>
      <c r="B29" s="201">
        <v>4822902.1569999997</v>
      </c>
      <c r="C29" s="202">
        <v>4706543.9510000004</v>
      </c>
      <c r="D29" s="203">
        <v>97.58738199092187</v>
      </c>
      <c r="E29" s="204">
        <v>8124978.0350000001</v>
      </c>
      <c r="F29" s="205">
        <v>8105888.6660000002</v>
      </c>
      <c r="G29" s="206">
        <v>99.765053284848676</v>
      </c>
    </row>
    <row r="30" spans="1:7" x14ac:dyDescent="0.25">
      <c r="A30" s="5" t="s">
        <v>33</v>
      </c>
      <c r="B30" s="201">
        <v>2637718.89</v>
      </c>
      <c r="C30" s="202">
        <v>3132687.3160000001</v>
      </c>
      <c r="D30" s="203">
        <v>118.76501805694693</v>
      </c>
      <c r="E30" s="204">
        <v>5648584.9369999999</v>
      </c>
      <c r="F30" s="205">
        <v>6352256.4110000003</v>
      </c>
      <c r="G30" s="206">
        <v>112.45748239334654</v>
      </c>
    </row>
    <row r="31" spans="1:7" x14ac:dyDescent="0.25">
      <c r="A31" s="5" t="s">
        <v>34</v>
      </c>
      <c r="B31" s="201">
        <v>286322.65899999999</v>
      </c>
      <c r="C31" s="202">
        <v>298263.31900000002</v>
      </c>
      <c r="D31" s="203">
        <v>104.17035104441385</v>
      </c>
      <c r="E31" s="204">
        <v>1530873.2069999999</v>
      </c>
      <c r="F31" s="205">
        <v>1978407.16</v>
      </c>
      <c r="G31" s="206">
        <v>129.23390068841934</v>
      </c>
    </row>
    <row r="32" spans="1:7" x14ac:dyDescent="0.25">
      <c r="A32" s="5" t="s">
        <v>35</v>
      </c>
      <c r="B32" s="201"/>
      <c r="C32" s="202">
        <v>2341</v>
      </c>
      <c r="D32" s="203" t="s">
        <v>11</v>
      </c>
      <c r="E32" s="204"/>
      <c r="F32" s="205">
        <v>4348</v>
      </c>
      <c r="G32" s="206" t="s">
        <v>11</v>
      </c>
    </row>
    <row r="33" spans="1:7" x14ac:dyDescent="0.25">
      <c r="A33" s="5" t="s">
        <v>36</v>
      </c>
      <c r="B33" s="201">
        <v>105</v>
      </c>
      <c r="C33" s="202">
        <v>111</v>
      </c>
      <c r="D33" s="203">
        <v>105.71428571428572</v>
      </c>
      <c r="E33" s="204">
        <v>257</v>
      </c>
      <c r="F33" s="205">
        <v>266</v>
      </c>
      <c r="G33" s="206">
        <v>103.50194552529184</v>
      </c>
    </row>
    <row r="34" spans="1:7" x14ac:dyDescent="0.25">
      <c r="A34" s="5" t="s">
        <v>37</v>
      </c>
      <c r="B34" s="201">
        <v>119</v>
      </c>
      <c r="C34" s="202">
        <v>126</v>
      </c>
      <c r="D34" s="203">
        <v>105.88235294117648</v>
      </c>
      <c r="E34" s="204">
        <v>267</v>
      </c>
      <c r="F34" s="205">
        <v>290</v>
      </c>
      <c r="G34" s="206">
        <v>108.61423220973782</v>
      </c>
    </row>
    <row r="35" spans="1:7" x14ac:dyDescent="0.25">
      <c r="A35" s="5" t="s">
        <v>38</v>
      </c>
      <c r="B35" s="201">
        <v>1208787.594</v>
      </c>
      <c r="C35" s="202">
        <v>1339776.507</v>
      </c>
      <c r="D35" s="203">
        <v>110.8363879353315</v>
      </c>
      <c r="E35" s="204">
        <v>2227064.1310000001</v>
      </c>
      <c r="F35" s="205">
        <v>2382245.3110000002</v>
      </c>
      <c r="G35" s="206">
        <v>106.96797087429721</v>
      </c>
    </row>
    <row r="36" spans="1:7" x14ac:dyDescent="0.25">
      <c r="A36" s="5" t="s">
        <v>39</v>
      </c>
      <c r="B36" s="201">
        <v>123481.58900000001</v>
      </c>
      <c r="C36" s="202">
        <v>131515.432</v>
      </c>
      <c r="D36" s="203">
        <v>106.5061059426438</v>
      </c>
      <c r="E36" s="204">
        <v>313225.98700000002</v>
      </c>
      <c r="F36" s="205">
        <v>376614.91800000001</v>
      </c>
      <c r="G36" s="206">
        <v>120.23744313398875</v>
      </c>
    </row>
    <row r="37" spans="1:7" x14ac:dyDescent="0.25">
      <c r="A37" s="5" t="s">
        <v>40</v>
      </c>
      <c r="B37" s="201">
        <v>1085306.0049999999</v>
      </c>
      <c r="C37" s="202">
        <v>1208261.075</v>
      </c>
      <c r="D37" s="203">
        <v>111.32906935311762</v>
      </c>
      <c r="E37" s="204">
        <v>1913838.1440000001</v>
      </c>
      <c r="F37" s="205">
        <v>2005630.3929999999</v>
      </c>
      <c r="G37" s="206">
        <v>104.79623887149361</v>
      </c>
    </row>
    <row r="38" spans="1:7" x14ac:dyDescent="0.25">
      <c r="A38" s="5" t="s">
        <v>35</v>
      </c>
      <c r="B38" s="201"/>
      <c r="C38" s="202">
        <v>2341</v>
      </c>
      <c r="D38" s="203" t="s">
        <v>11</v>
      </c>
      <c r="E38" s="204"/>
      <c r="F38" s="205">
        <v>4348</v>
      </c>
      <c r="G38" s="206" t="s">
        <v>11</v>
      </c>
    </row>
    <row r="39" spans="1:7" x14ac:dyDescent="0.25">
      <c r="A39" s="5" t="s">
        <v>41</v>
      </c>
      <c r="B39" s="201">
        <v>247</v>
      </c>
      <c r="C39" s="202">
        <v>274</v>
      </c>
      <c r="D39" s="203">
        <v>110.93117408906883</v>
      </c>
      <c r="E39" s="204">
        <v>425</v>
      </c>
      <c r="F39" s="205">
        <v>479</v>
      </c>
      <c r="G39" s="206">
        <v>112.70588235294116</v>
      </c>
    </row>
    <row r="40" spans="1:7" x14ac:dyDescent="0.25">
      <c r="A40" s="5" t="s">
        <v>42</v>
      </c>
      <c r="B40" s="201">
        <v>1913</v>
      </c>
      <c r="C40" s="202">
        <v>2067</v>
      </c>
      <c r="D40" s="203">
        <v>108.05018295870362</v>
      </c>
      <c r="E40" s="204">
        <v>3582</v>
      </c>
      <c r="F40" s="205">
        <v>3869</v>
      </c>
      <c r="G40" s="206">
        <v>108.01228364042434</v>
      </c>
    </row>
    <row r="41" spans="1:7" x14ac:dyDescent="0.25">
      <c r="A41" s="6" t="s">
        <v>43</v>
      </c>
      <c r="B41" s="223">
        <v>297271.77500000002</v>
      </c>
      <c r="C41" s="224">
        <v>207219.51199999999</v>
      </c>
      <c r="D41" s="225">
        <v>69.707092777307892</v>
      </c>
      <c r="E41" s="226">
        <v>406678.28399999999</v>
      </c>
      <c r="F41" s="227">
        <v>536236.24399999995</v>
      </c>
      <c r="G41" s="228">
        <v>131.85760467111638</v>
      </c>
    </row>
    <row r="42" spans="1:7" ht="14.25" customHeight="1" x14ac:dyDescent="0.25">
      <c r="A42" s="16" t="s">
        <v>58</v>
      </c>
    </row>
  </sheetData>
  <mergeCells count="6">
    <mergeCell ref="A4:G4"/>
    <mergeCell ref="A5:A7"/>
    <mergeCell ref="E5:G5"/>
    <mergeCell ref="B5:D5"/>
    <mergeCell ref="E6:G6"/>
    <mergeCell ref="B6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B1" sqref="B1"/>
    </sheetView>
  </sheetViews>
  <sheetFormatPr defaultColWidth="8.85546875" defaultRowHeight="14.25" x14ac:dyDescent="0.2"/>
  <cols>
    <col min="1" max="1" width="12.140625" style="10" customWidth="1"/>
    <col min="2" max="2" width="41.5703125" style="10" bestFit="1" customWidth="1"/>
    <col min="3" max="3" width="10.140625" style="10" customWidth="1"/>
    <col min="4" max="4" width="12.140625" style="10" customWidth="1"/>
    <col min="5" max="5" width="9.28515625" style="10" bestFit="1" customWidth="1"/>
    <col min="6" max="16384" width="8.85546875" style="10"/>
  </cols>
  <sheetData>
    <row r="3" spans="1:6" s="35" customFormat="1" ht="12.75" x14ac:dyDescent="0.2">
      <c r="A3" s="170" t="s">
        <v>117</v>
      </c>
      <c r="B3" s="36"/>
    </row>
    <row r="4" spans="1:6" s="33" customFormat="1" ht="15" x14ac:dyDescent="0.2">
      <c r="A4" s="146" t="s">
        <v>57</v>
      </c>
      <c r="B4" s="147"/>
      <c r="C4" s="147"/>
      <c r="D4" s="147"/>
      <c r="E4" s="147"/>
    </row>
    <row r="5" spans="1:6" ht="34.9" customHeight="1" x14ac:dyDescent="0.25">
      <c r="A5" s="80" t="s">
        <v>0</v>
      </c>
      <c r="B5" s="81" t="s">
        <v>51</v>
      </c>
      <c r="C5" s="82" t="s">
        <v>14</v>
      </c>
      <c r="D5" s="82" t="s">
        <v>54</v>
      </c>
      <c r="E5" s="83" t="s">
        <v>55</v>
      </c>
      <c r="F5"/>
    </row>
    <row r="6" spans="1:6" ht="15" x14ac:dyDescent="0.25">
      <c r="A6" s="84">
        <v>22797775374</v>
      </c>
      <c r="B6" s="37" t="s">
        <v>75</v>
      </c>
      <c r="C6" s="39">
        <v>817</v>
      </c>
      <c r="D6" s="40">
        <v>547947.44099999999</v>
      </c>
      <c r="E6" s="85">
        <v>95226.879000000001</v>
      </c>
      <c r="F6"/>
    </row>
    <row r="7" spans="1:6" ht="15" x14ac:dyDescent="0.25">
      <c r="A7" s="86">
        <v>36390325978</v>
      </c>
      <c r="B7" s="41" t="s">
        <v>77</v>
      </c>
      <c r="C7" s="42">
        <v>408</v>
      </c>
      <c r="D7" s="43">
        <v>367656.90100000001</v>
      </c>
      <c r="E7" s="87">
        <v>32822.775999999998</v>
      </c>
      <c r="F7"/>
    </row>
    <row r="8" spans="1:6" ht="15" x14ac:dyDescent="0.25">
      <c r="A8" s="86">
        <v>61063868086</v>
      </c>
      <c r="B8" s="41" t="s">
        <v>76</v>
      </c>
      <c r="C8" s="42">
        <v>38</v>
      </c>
      <c r="D8" s="43">
        <v>342524.88699999999</v>
      </c>
      <c r="E8" s="88">
        <v>-3780.0509999999999</v>
      </c>
      <c r="F8"/>
    </row>
    <row r="9" spans="1:6" ht="15" customHeight="1" x14ac:dyDescent="0.25">
      <c r="A9" s="86">
        <v>54046512596</v>
      </c>
      <c r="B9" s="41" t="s">
        <v>78</v>
      </c>
      <c r="C9" s="42">
        <v>167</v>
      </c>
      <c r="D9" s="43">
        <v>306563.88699999999</v>
      </c>
      <c r="E9" s="88">
        <v>-3778.828</v>
      </c>
      <c r="F9"/>
    </row>
    <row r="10" spans="1:6" ht="15" customHeight="1" x14ac:dyDescent="0.25">
      <c r="A10" s="86">
        <v>23019873885</v>
      </c>
      <c r="B10" s="41" t="s">
        <v>114</v>
      </c>
      <c r="C10" s="42">
        <v>18</v>
      </c>
      <c r="D10" s="43">
        <v>179789.041</v>
      </c>
      <c r="E10" s="87">
        <v>6992.62</v>
      </c>
      <c r="F10"/>
    </row>
    <row r="11" spans="1:6" ht="15" customHeight="1" x14ac:dyDescent="0.25">
      <c r="A11" s="86">
        <v>40198223665</v>
      </c>
      <c r="B11" s="41" t="s">
        <v>83</v>
      </c>
      <c r="C11" s="42">
        <v>324</v>
      </c>
      <c r="D11" s="43">
        <v>179451.93900000001</v>
      </c>
      <c r="E11" s="87">
        <v>22241.825000000001</v>
      </c>
      <c r="F11"/>
    </row>
    <row r="12" spans="1:6" ht="15" customHeight="1" x14ac:dyDescent="0.25">
      <c r="A12" s="86">
        <v>25636115130</v>
      </c>
      <c r="B12" s="41" t="s">
        <v>79</v>
      </c>
      <c r="C12" s="42">
        <v>118</v>
      </c>
      <c r="D12" s="43">
        <v>165312.04999999999</v>
      </c>
      <c r="E12" s="87">
        <v>11826.377</v>
      </c>
      <c r="F12"/>
    </row>
    <row r="13" spans="1:6" ht="15" x14ac:dyDescent="0.25">
      <c r="A13" s="86">
        <v>42332462196</v>
      </c>
      <c r="B13" s="41" t="s">
        <v>80</v>
      </c>
      <c r="C13" s="42">
        <v>2</v>
      </c>
      <c r="D13" s="43">
        <v>143612.03</v>
      </c>
      <c r="E13" s="87">
        <v>372.29599999999999</v>
      </c>
      <c r="F13"/>
    </row>
    <row r="14" spans="1:6" ht="15" x14ac:dyDescent="0.25">
      <c r="A14" s="86">
        <v>41984487913</v>
      </c>
      <c r="B14" s="41" t="s">
        <v>81</v>
      </c>
      <c r="C14" s="42">
        <v>182</v>
      </c>
      <c r="D14" s="43">
        <v>136718.614</v>
      </c>
      <c r="E14" s="87">
        <v>42782.074000000001</v>
      </c>
      <c r="F14"/>
    </row>
    <row r="15" spans="1:6" ht="15" x14ac:dyDescent="0.25">
      <c r="A15" s="89">
        <v>17023134211</v>
      </c>
      <c r="B15" s="45" t="s">
        <v>82</v>
      </c>
      <c r="C15" s="47">
        <v>179</v>
      </c>
      <c r="D15" s="48">
        <v>119152.356</v>
      </c>
      <c r="E15" s="90">
        <v>9776.5079999999998</v>
      </c>
      <c r="F15"/>
    </row>
    <row r="16" spans="1:6" x14ac:dyDescent="0.2">
      <c r="A16" s="150" t="s">
        <v>91</v>
      </c>
      <c r="B16" s="151"/>
      <c r="C16" s="11">
        <f>SUM(C6:C15)</f>
        <v>2253</v>
      </c>
      <c r="D16" s="11">
        <v>2488729</v>
      </c>
      <c r="E16" s="91">
        <v>214482</v>
      </c>
    </row>
    <row r="17" spans="1:5" x14ac:dyDescent="0.2">
      <c r="A17" s="152" t="s">
        <v>73</v>
      </c>
      <c r="B17" s="153"/>
      <c r="C17" s="12">
        <v>12890</v>
      </c>
      <c r="D17" s="12">
        <v>8001638.4139999999</v>
      </c>
      <c r="E17" s="92">
        <v>597616.46499999997</v>
      </c>
    </row>
    <row r="18" spans="1:5" x14ac:dyDescent="0.2">
      <c r="A18" s="148" t="s">
        <v>107</v>
      </c>
      <c r="B18" s="149"/>
      <c r="C18" s="93">
        <f>C16/C17*100</f>
        <v>17.478665632273081</v>
      </c>
      <c r="D18" s="93">
        <f>D16/D17*100</f>
        <v>31.102742603884927</v>
      </c>
      <c r="E18" s="94">
        <f>E16/E17*100</f>
        <v>35.889573423985233</v>
      </c>
    </row>
    <row r="19" spans="1:5" s="72" customFormat="1" x14ac:dyDescent="0.2">
      <c r="A19" s="69"/>
      <c r="B19" s="70"/>
      <c r="C19" s="71"/>
      <c r="D19" s="71"/>
      <c r="E19" s="71"/>
    </row>
  </sheetData>
  <mergeCells count="4">
    <mergeCell ref="A4:E4"/>
    <mergeCell ref="A18:B18"/>
    <mergeCell ref="A16:B16"/>
    <mergeCell ref="A17:B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"/>
  <sheetViews>
    <sheetView workbookViewId="0"/>
  </sheetViews>
  <sheetFormatPr defaultRowHeight="15" x14ac:dyDescent="0.25"/>
  <cols>
    <col min="1" max="1" width="9" customWidth="1"/>
    <col min="3" max="3" width="5.7109375" customWidth="1"/>
    <col min="4" max="4" width="9.7109375" customWidth="1"/>
    <col min="6" max="6" width="5.7109375" customWidth="1"/>
    <col min="7" max="7" width="8.85546875" bestFit="1" customWidth="1"/>
    <col min="8" max="8" width="5.7109375" customWidth="1"/>
    <col min="9" max="9" width="12.42578125" customWidth="1"/>
    <col min="10" max="10" width="5.7109375" customWidth="1"/>
  </cols>
  <sheetData>
    <row r="3" spans="1:10" s="115" customFormat="1" x14ac:dyDescent="0.25">
      <c r="A3" s="112" t="s">
        <v>124</v>
      </c>
      <c r="B3" s="113"/>
      <c r="C3" s="114"/>
      <c r="D3" s="114"/>
      <c r="E3" s="114"/>
      <c r="F3" s="114"/>
      <c r="G3" s="114"/>
      <c r="H3" s="114"/>
      <c r="I3" s="114"/>
      <c r="J3" s="114"/>
    </row>
    <row r="4" spans="1:10" x14ac:dyDescent="0.25">
      <c r="A4" s="109"/>
      <c r="B4" s="64"/>
      <c r="C4" s="64"/>
      <c r="D4" s="64"/>
      <c r="E4" s="64"/>
      <c r="F4" s="64"/>
      <c r="G4" s="64"/>
      <c r="H4" s="64"/>
      <c r="I4" s="155" t="s">
        <v>109</v>
      </c>
      <c r="J4" s="156"/>
    </row>
    <row r="5" spans="1:10" x14ac:dyDescent="0.25">
      <c r="A5" s="157" t="s">
        <v>110</v>
      </c>
      <c r="B5" s="159" t="s">
        <v>10</v>
      </c>
      <c r="C5" s="159"/>
      <c r="D5" s="159"/>
      <c r="E5" s="160" t="s">
        <v>14</v>
      </c>
      <c r="F5" s="161"/>
      <c r="G5" s="159" t="s">
        <v>15</v>
      </c>
      <c r="H5" s="159"/>
      <c r="I5" s="159" t="s">
        <v>71</v>
      </c>
      <c r="J5" s="162"/>
    </row>
    <row r="6" spans="1:10" ht="24" customHeight="1" x14ac:dyDescent="0.25">
      <c r="A6" s="158"/>
      <c r="B6" s="110" t="s">
        <v>111</v>
      </c>
      <c r="C6" s="111" t="s">
        <v>116</v>
      </c>
      <c r="D6" s="111" t="s">
        <v>115</v>
      </c>
      <c r="E6" s="110" t="s">
        <v>111</v>
      </c>
      <c r="F6" s="111" t="s">
        <v>116</v>
      </c>
      <c r="G6" s="110" t="s">
        <v>112</v>
      </c>
      <c r="H6" s="111" t="s">
        <v>116</v>
      </c>
      <c r="I6" s="111" t="s">
        <v>112</v>
      </c>
      <c r="J6" s="111" t="s">
        <v>116</v>
      </c>
    </row>
    <row r="7" spans="1:10" x14ac:dyDescent="0.25">
      <c r="A7" s="116" t="s">
        <v>2</v>
      </c>
      <c r="B7" s="117">
        <v>2341</v>
      </c>
      <c r="C7" s="118">
        <v>7</v>
      </c>
      <c r="D7" s="119">
        <v>6</v>
      </c>
      <c r="E7" s="117">
        <v>12890</v>
      </c>
      <c r="F7" s="118">
        <v>9</v>
      </c>
      <c r="G7" s="117">
        <v>8001638.4139999999</v>
      </c>
      <c r="H7" s="118">
        <v>11</v>
      </c>
      <c r="I7" s="117">
        <v>597616.46499999997</v>
      </c>
      <c r="J7" s="120">
        <v>5</v>
      </c>
    </row>
    <row r="8" spans="1:10" x14ac:dyDescent="0.25">
      <c r="A8" s="34" t="s">
        <v>58</v>
      </c>
    </row>
  </sheetData>
  <mergeCells count="6">
    <mergeCell ref="I4:J4"/>
    <mergeCell ref="A5:A6"/>
    <mergeCell ref="B5:D5"/>
    <mergeCell ref="E5:F5"/>
    <mergeCell ref="G5:H5"/>
    <mergeCell ref="I5:J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workbookViewId="0">
      <selection activeCell="E28" sqref="E28"/>
    </sheetView>
  </sheetViews>
  <sheetFormatPr defaultRowHeight="15" x14ac:dyDescent="0.25"/>
  <cols>
    <col min="1" max="1" width="54.7109375" customWidth="1"/>
    <col min="2" max="3" width="9.85546875" bestFit="1" customWidth="1"/>
    <col min="4" max="4" width="5.42578125" bestFit="1" customWidth="1"/>
    <col min="6" max="6" width="55.42578125" bestFit="1" customWidth="1"/>
  </cols>
  <sheetData>
    <row r="3" spans="1:4" s="66" customFormat="1" ht="12.75" x14ac:dyDescent="0.2">
      <c r="A3" s="66" t="s">
        <v>125</v>
      </c>
    </row>
    <row r="4" spans="1:4" x14ac:dyDescent="0.25">
      <c r="A4" s="144" t="s">
        <v>87</v>
      </c>
      <c r="B4" s="144"/>
      <c r="C4" s="144"/>
      <c r="D4" s="144"/>
    </row>
    <row r="5" spans="1:4" x14ac:dyDescent="0.25">
      <c r="A5" s="95" t="s">
        <v>5</v>
      </c>
      <c r="B5" s="96" t="s">
        <v>70</v>
      </c>
      <c r="C5" s="96" t="s">
        <v>74</v>
      </c>
      <c r="D5" s="97" t="s">
        <v>9</v>
      </c>
    </row>
    <row r="6" spans="1:4" ht="15" customHeight="1" x14ac:dyDescent="0.25">
      <c r="A6" s="98" t="s">
        <v>10</v>
      </c>
      <c r="B6" s="74"/>
      <c r="C6" s="74">
        <v>2341</v>
      </c>
      <c r="D6" s="99" t="s">
        <v>11</v>
      </c>
    </row>
    <row r="7" spans="1:4" x14ac:dyDescent="0.25">
      <c r="A7" s="100" t="s">
        <v>12</v>
      </c>
      <c r="B7" s="75">
        <v>1484</v>
      </c>
      <c r="C7" s="75">
        <v>1542</v>
      </c>
      <c r="D7" s="101">
        <v>103.90835579514825</v>
      </c>
    </row>
    <row r="8" spans="1:4" x14ac:dyDescent="0.25">
      <c r="A8" s="102" t="s">
        <v>13</v>
      </c>
      <c r="B8" s="76">
        <v>676</v>
      </c>
      <c r="C8" s="76">
        <v>799</v>
      </c>
      <c r="D8" s="103">
        <v>118.19526627218934</v>
      </c>
    </row>
    <row r="9" spans="1:4" x14ac:dyDescent="0.25">
      <c r="A9" s="104" t="s">
        <v>14</v>
      </c>
      <c r="B9" s="73">
        <v>11958</v>
      </c>
      <c r="C9" s="73">
        <v>12890</v>
      </c>
      <c r="D9" s="105">
        <v>107.79394547583207</v>
      </c>
    </row>
    <row r="10" spans="1:4" x14ac:dyDescent="0.25">
      <c r="A10" s="106" t="s">
        <v>15</v>
      </c>
      <c r="B10" s="65">
        <v>7246501.9720000001</v>
      </c>
      <c r="C10" s="65">
        <v>8001638.4139999999</v>
      </c>
      <c r="D10" s="107">
        <v>110.42070291180208</v>
      </c>
    </row>
    <row r="11" spans="1:4" x14ac:dyDescent="0.25">
      <c r="A11" s="106" t="s">
        <v>16</v>
      </c>
      <c r="B11" s="65">
        <v>6497573.8269999996</v>
      </c>
      <c r="C11" s="65">
        <v>7273911.5710000005</v>
      </c>
      <c r="D11" s="107">
        <v>111.94811732302308</v>
      </c>
    </row>
    <row r="12" spans="1:4" x14ac:dyDescent="0.25">
      <c r="A12" s="106" t="s">
        <v>17</v>
      </c>
      <c r="B12" s="65">
        <v>870530.53300000005</v>
      </c>
      <c r="C12" s="65">
        <v>864191.505</v>
      </c>
      <c r="D12" s="107">
        <v>99.271820141890416</v>
      </c>
    </row>
    <row r="13" spans="1:4" x14ac:dyDescent="0.25">
      <c r="A13" s="106" t="s">
        <v>18</v>
      </c>
      <c r="B13" s="65">
        <v>121602.38800000001</v>
      </c>
      <c r="C13" s="65">
        <v>136464.663</v>
      </c>
      <c r="D13" s="107">
        <v>112.22202560693133</v>
      </c>
    </row>
    <row r="14" spans="1:4" x14ac:dyDescent="0.25">
      <c r="A14" s="106" t="s">
        <v>19</v>
      </c>
      <c r="B14" s="65">
        <v>117657.413</v>
      </c>
      <c r="C14" s="65">
        <v>130110.37699999999</v>
      </c>
      <c r="D14" s="107">
        <v>110.58408788913283</v>
      </c>
    </row>
    <row r="15" spans="1:4" x14ac:dyDescent="0.25">
      <c r="A15" s="106" t="s">
        <v>20</v>
      </c>
      <c r="B15" s="65">
        <v>752960.72</v>
      </c>
      <c r="C15" s="65">
        <v>733996.80500000005</v>
      </c>
      <c r="D15" s="107">
        <v>97.481420411943944</v>
      </c>
    </row>
    <row r="16" spans="1:4" x14ac:dyDescent="0.25">
      <c r="A16" s="106" t="s">
        <v>21</v>
      </c>
      <c r="B16" s="65">
        <v>121689.989</v>
      </c>
      <c r="C16" s="65">
        <v>136380.34</v>
      </c>
      <c r="D16" s="107">
        <v>112.0719470194052</v>
      </c>
    </row>
    <row r="17" spans="1:4" x14ac:dyDescent="0.25">
      <c r="A17" s="121" t="s">
        <v>88</v>
      </c>
      <c r="B17" s="122">
        <v>631270.73100000003</v>
      </c>
      <c r="C17" s="122">
        <v>597616.46499999997</v>
      </c>
      <c r="D17" s="123">
        <v>94.668806211450971</v>
      </c>
    </row>
    <row r="18" spans="1:4" x14ac:dyDescent="0.25">
      <c r="A18" s="106" t="s">
        <v>38</v>
      </c>
      <c r="B18" s="65">
        <v>1208787.594</v>
      </c>
      <c r="C18" s="65">
        <v>1339776.507</v>
      </c>
      <c r="D18" s="107">
        <v>110.8363879353315</v>
      </c>
    </row>
    <row r="19" spans="1:4" x14ac:dyDescent="0.25">
      <c r="A19" s="106" t="s">
        <v>39</v>
      </c>
      <c r="B19" s="65">
        <v>123481.58900000001</v>
      </c>
      <c r="C19" s="65">
        <v>131515.432</v>
      </c>
      <c r="D19" s="107">
        <v>106.5061059426438</v>
      </c>
    </row>
    <row r="20" spans="1:4" x14ac:dyDescent="0.25">
      <c r="A20" s="106" t="s">
        <v>40</v>
      </c>
      <c r="B20" s="65">
        <v>1085306.0049999999</v>
      </c>
      <c r="C20" s="65">
        <v>1208261.075</v>
      </c>
      <c r="D20" s="107">
        <v>111.32906935311762</v>
      </c>
    </row>
    <row r="21" spans="1:4" x14ac:dyDescent="0.25">
      <c r="A21" s="106" t="s">
        <v>89</v>
      </c>
      <c r="B21" s="65">
        <v>297271.77500000002</v>
      </c>
      <c r="C21" s="65">
        <v>207219.51199999999</v>
      </c>
      <c r="D21" s="107">
        <v>69.707092777307892</v>
      </c>
    </row>
    <row r="22" spans="1:4" x14ac:dyDescent="0.25">
      <c r="A22" s="124" t="s">
        <v>24</v>
      </c>
      <c r="B22" s="125">
        <v>5976.744606121425</v>
      </c>
      <c r="C22" s="125">
        <v>6160.5048293250584</v>
      </c>
      <c r="D22" s="126">
        <v>103.07458717602597</v>
      </c>
    </row>
    <row r="23" spans="1:4" x14ac:dyDescent="0.25">
      <c r="A23" s="145" t="s">
        <v>58</v>
      </c>
      <c r="B23" s="145"/>
      <c r="C23" s="145"/>
      <c r="D23" s="145"/>
    </row>
  </sheetData>
  <mergeCells count="2">
    <mergeCell ref="A4:D4"/>
    <mergeCell ref="A23:D2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workbookViewId="0">
      <selection activeCell="B22" sqref="B22"/>
    </sheetView>
  </sheetViews>
  <sheetFormatPr defaultColWidth="8.85546875" defaultRowHeight="14.25" x14ac:dyDescent="0.2"/>
  <cols>
    <col min="1" max="1" width="12.140625" style="10" customWidth="1"/>
    <col min="2" max="2" width="41.5703125" style="10" bestFit="1" customWidth="1"/>
    <col min="3" max="3" width="9.7109375" style="10" customWidth="1"/>
    <col min="4" max="4" width="10.140625" style="10" customWidth="1"/>
    <col min="5" max="5" width="12.140625" style="10" customWidth="1"/>
    <col min="6" max="6" width="9.28515625" style="10" bestFit="1" customWidth="1"/>
    <col min="7" max="16384" width="8.85546875" style="10"/>
  </cols>
  <sheetData>
    <row r="3" spans="1:7" s="35" customFormat="1" ht="12" customHeight="1" x14ac:dyDescent="0.2">
      <c r="A3" s="112" t="s">
        <v>126</v>
      </c>
      <c r="B3" s="36"/>
    </row>
    <row r="4" spans="1:7" s="33" customFormat="1" ht="15" x14ac:dyDescent="0.25">
      <c r="A4" s="146" t="s">
        <v>57</v>
      </c>
      <c r="B4" s="154"/>
      <c r="C4" s="154"/>
      <c r="D4" s="154"/>
      <c r="E4" s="154"/>
      <c r="F4" s="154"/>
    </row>
    <row r="5" spans="1:7" ht="34.9" customHeight="1" x14ac:dyDescent="0.25">
      <c r="A5" s="80" t="s">
        <v>0</v>
      </c>
      <c r="B5" s="81" t="s">
        <v>51</v>
      </c>
      <c r="C5" s="82" t="s">
        <v>52</v>
      </c>
      <c r="D5" s="82" t="s">
        <v>14</v>
      </c>
      <c r="E5" s="82" t="s">
        <v>54</v>
      </c>
      <c r="F5" s="83" t="s">
        <v>94</v>
      </c>
      <c r="G5"/>
    </row>
    <row r="6" spans="1:7" ht="15" x14ac:dyDescent="0.25">
      <c r="A6" s="84">
        <v>22797775374</v>
      </c>
      <c r="B6" s="37" t="s">
        <v>75</v>
      </c>
      <c r="C6" s="38" t="s">
        <v>2</v>
      </c>
      <c r="D6" s="39">
        <v>817</v>
      </c>
      <c r="E6" s="40">
        <v>547947.44099999999</v>
      </c>
      <c r="F6" s="85">
        <v>95226.879000000001</v>
      </c>
      <c r="G6"/>
    </row>
    <row r="7" spans="1:7" ht="15" x14ac:dyDescent="0.25">
      <c r="A7" s="86">
        <v>41984487913</v>
      </c>
      <c r="B7" s="41" t="s">
        <v>81</v>
      </c>
      <c r="C7" s="42" t="s">
        <v>2</v>
      </c>
      <c r="D7" s="42">
        <v>182</v>
      </c>
      <c r="E7" s="43">
        <v>136718.614</v>
      </c>
      <c r="F7" s="87">
        <v>42782.074000000001</v>
      </c>
      <c r="G7"/>
    </row>
    <row r="8" spans="1:7" ht="15" x14ac:dyDescent="0.25">
      <c r="A8" s="86">
        <v>36390325978</v>
      </c>
      <c r="B8" s="41" t="s">
        <v>77</v>
      </c>
      <c r="C8" s="42" t="s">
        <v>2</v>
      </c>
      <c r="D8" s="42">
        <v>408</v>
      </c>
      <c r="E8" s="43">
        <v>367656.90100000001</v>
      </c>
      <c r="F8" s="87">
        <v>32822.775999999998</v>
      </c>
      <c r="G8"/>
    </row>
    <row r="9" spans="1:7" ht="15" customHeight="1" x14ac:dyDescent="0.25">
      <c r="A9" s="86">
        <v>40198223665</v>
      </c>
      <c r="B9" s="41" t="s">
        <v>83</v>
      </c>
      <c r="C9" s="42" t="s">
        <v>56</v>
      </c>
      <c r="D9" s="42">
        <v>324</v>
      </c>
      <c r="E9" s="43">
        <v>179451.93900000001</v>
      </c>
      <c r="F9" s="87">
        <v>22241.825000000001</v>
      </c>
      <c r="G9"/>
    </row>
    <row r="10" spans="1:7" ht="15" customHeight="1" x14ac:dyDescent="0.25">
      <c r="A10" s="86">
        <v>67211466255</v>
      </c>
      <c r="B10" s="41" t="s">
        <v>98</v>
      </c>
      <c r="C10" s="44" t="s">
        <v>2</v>
      </c>
      <c r="D10" s="42">
        <v>0</v>
      </c>
      <c r="E10" s="43">
        <v>30891.659</v>
      </c>
      <c r="F10" s="87">
        <v>21721.261999999999</v>
      </c>
      <c r="G10"/>
    </row>
    <row r="11" spans="1:7" ht="15" customHeight="1" x14ac:dyDescent="0.25">
      <c r="A11" s="86">
        <v>22446249957</v>
      </c>
      <c r="B11" s="41" t="s">
        <v>95</v>
      </c>
      <c r="C11" s="44" t="s">
        <v>2</v>
      </c>
      <c r="D11" s="42">
        <v>18</v>
      </c>
      <c r="E11" s="43">
        <v>58830.686999999998</v>
      </c>
      <c r="F11" s="87">
        <v>21185.210999999999</v>
      </c>
      <c r="G11"/>
    </row>
    <row r="12" spans="1:7" ht="15" customHeight="1" x14ac:dyDescent="0.25">
      <c r="A12" s="86">
        <v>88524880809</v>
      </c>
      <c r="B12" s="41" t="s">
        <v>99</v>
      </c>
      <c r="C12" s="44" t="s">
        <v>2</v>
      </c>
      <c r="D12" s="42">
        <v>0</v>
      </c>
      <c r="E12" s="43">
        <v>64828.483999999997</v>
      </c>
      <c r="F12" s="87">
        <v>15309.986000000001</v>
      </c>
      <c r="G12"/>
    </row>
    <row r="13" spans="1:7" ht="15" x14ac:dyDescent="0.25">
      <c r="A13" s="86">
        <v>51387086899</v>
      </c>
      <c r="B13" s="41" t="s">
        <v>100</v>
      </c>
      <c r="C13" s="44" t="s">
        <v>2</v>
      </c>
      <c r="D13" s="42">
        <v>201</v>
      </c>
      <c r="E13" s="43">
        <v>100302.421</v>
      </c>
      <c r="F13" s="87">
        <v>12590.75</v>
      </c>
      <c r="G13"/>
    </row>
    <row r="14" spans="1:7" ht="15" x14ac:dyDescent="0.25">
      <c r="A14" s="86">
        <v>66669628743</v>
      </c>
      <c r="B14" s="41" t="s">
        <v>96</v>
      </c>
      <c r="C14" s="44" t="s">
        <v>2</v>
      </c>
      <c r="D14" s="42">
        <v>79</v>
      </c>
      <c r="E14" s="43">
        <v>58421.315999999999</v>
      </c>
      <c r="F14" s="87">
        <v>12213.248</v>
      </c>
      <c r="G14"/>
    </row>
    <row r="15" spans="1:7" ht="15" x14ac:dyDescent="0.25">
      <c r="A15" s="89">
        <v>33981559350</v>
      </c>
      <c r="B15" s="45" t="s">
        <v>97</v>
      </c>
      <c r="C15" s="46" t="s">
        <v>2</v>
      </c>
      <c r="D15" s="47">
        <v>110</v>
      </c>
      <c r="E15" s="48">
        <v>77194.315000000002</v>
      </c>
      <c r="F15" s="90">
        <v>11829.536</v>
      </c>
      <c r="G15"/>
    </row>
    <row r="16" spans="1:7" x14ac:dyDescent="0.2">
      <c r="A16" s="150" t="s">
        <v>92</v>
      </c>
      <c r="B16" s="151"/>
      <c r="C16" s="151"/>
      <c r="D16" s="11">
        <f>SUM(D6:D15)</f>
        <v>2139</v>
      </c>
      <c r="E16" s="11">
        <v>1622243.777</v>
      </c>
      <c r="F16" s="91">
        <v>287923.54700000008</v>
      </c>
    </row>
    <row r="17" spans="1:6" x14ac:dyDescent="0.2">
      <c r="A17" s="152" t="s">
        <v>73</v>
      </c>
      <c r="B17" s="153"/>
      <c r="C17" s="153"/>
      <c r="D17" s="12">
        <v>12890</v>
      </c>
      <c r="E17" s="12">
        <v>8001638.4139999999</v>
      </c>
      <c r="F17" s="92">
        <v>733996.80500000005</v>
      </c>
    </row>
    <row r="18" spans="1:6" x14ac:dyDescent="0.2">
      <c r="A18" s="148" t="s">
        <v>107</v>
      </c>
      <c r="B18" s="149"/>
      <c r="C18" s="149"/>
      <c r="D18" s="93">
        <f>D16/D17*100</f>
        <v>16.594259115593481</v>
      </c>
      <c r="E18" s="93">
        <f t="shared" ref="E18:F18" si="0">E16/E17*100</f>
        <v>20.273895083307622</v>
      </c>
      <c r="F18" s="94">
        <f t="shared" si="0"/>
        <v>39.226812029515585</v>
      </c>
    </row>
    <row r="19" spans="1:6" s="72" customFormat="1" x14ac:dyDescent="0.2">
      <c r="A19" s="69"/>
      <c r="B19" s="70"/>
      <c r="C19" s="70"/>
      <c r="D19" s="71"/>
      <c r="E19" s="71"/>
      <c r="F19" s="71"/>
    </row>
  </sheetData>
  <mergeCells count="4">
    <mergeCell ref="A4:F4"/>
    <mergeCell ref="A16:C16"/>
    <mergeCell ref="A17:C17"/>
    <mergeCell ref="A18:C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B2" sqref="B2"/>
    </sheetView>
  </sheetViews>
  <sheetFormatPr defaultColWidth="8.85546875" defaultRowHeight="14.25" x14ac:dyDescent="0.2"/>
  <cols>
    <col min="1" max="1" width="12.140625" style="10" customWidth="1"/>
    <col min="2" max="2" width="31.42578125" style="10" customWidth="1"/>
    <col min="3" max="3" width="16.140625" style="10" bestFit="1" customWidth="1"/>
    <col min="4" max="4" width="10.140625" style="10" customWidth="1"/>
    <col min="5" max="5" width="12.140625" style="10" customWidth="1"/>
    <col min="6" max="6" width="9.28515625" style="10" bestFit="1" customWidth="1"/>
    <col min="7" max="16384" width="8.85546875" style="10"/>
  </cols>
  <sheetData>
    <row r="3" spans="1:7" s="35" customFormat="1" ht="12" customHeight="1" x14ac:dyDescent="0.2">
      <c r="A3" s="112" t="s">
        <v>127</v>
      </c>
      <c r="B3" s="36"/>
    </row>
    <row r="4" spans="1:7" s="33" customFormat="1" ht="15" x14ac:dyDescent="0.25">
      <c r="A4" s="146" t="s">
        <v>57</v>
      </c>
      <c r="B4" s="154"/>
      <c r="C4" s="154"/>
      <c r="D4" s="154"/>
      <c r="E4" s="154"/>
      <c r="F4" s="154"/>
    </row>
    <row r="5" spans="1:7" ht="34.9" customHeight="1" x14ac:dyDescent="0.25">
      <c r="A5" s="80" t="s">
        <v>0</v>
      </c>
      <c r="B5" s="81" t="s">
        <v>51</v>
      </c>
      <c r="C5" s="82" t="s">
        <v>52</v>
      </c>
      <c r="D5" s="82" t="s">
        <v>14</v>
      </c>
      <c r="E5" s="82" t="s">
        <v>54</v>
      </c>
      <c r="F5" s="83" t="s">
        <v>55</v>
      </c>
      <c r="G5"/>
    </row>
    <row r="6" spans="1:7" ht="15" x14ac:dyDescent="0.25">
      <c r="A6" s="175">
        <v>22797775374</v>
      </c>
      <c r="B6" s="41" t="s">
        <v>75</v>
      </c>
      <c r="C6" s="44" t="s">
        <v>2</v>
      </c>
      <c r="D6" s="42">
        <v>817</v>
      </c>
      <c r="E6" s="43">
        <v>547947.44099999999</v>
      </c>
      <c r="F6" s="43">
        <v>95226.879000000001</v>
      </c>
      <c r="G6"/>
    </row>
    <row r="7" spans="1:7" ht="15" x14ac:dyDescent="0.25">
      <c r="A7" s="175">
        <v>36390325978</v>
      </c>
      <c r="B7" s="41" t="s">
        <v>77</v>
      </c>
      <c r="C7" s="42" t="s">
        <v>2</v>
      </c>
      <c r="D7" s="42">
        <v>408</v>
      </c>
      <c r="E7" s="43">
        <v>367656.90100000001</v>
      </c>
      <c r="F7" s="43">
        <v>32822.775999999998</v>
      </c>
      <c r="G7"/>
    </row>
    <row r="8" spans="1:7" ht="15" x14ac:dyDescent="0.25">
      <c r="A8" s="175">
        <v>40198223665</v>
      </c>
      <c r="B8" s="41" t="s">
        <v>101</v>
      </c>
      <c r="C8" s="42" t="s">
        <v>56</v>
      </c>
      <c r="D8" s="42">
        <v>324</v>
      </c>
      <c r="E8" s="43">
        <v>179451.93900000001</v>
      </c>
      <c r="F8" s="43">
        <v>22241.825000000001</v>
      </c>
      <c r="G8"/>
    </row>
    <row r="9" spans="1:7" ht="15" customHeight="1" x14ac:dyDescent="0.25">
      <c r="A9" s="175">
        <v>36411681446</v>
      </c>
      <c r="B9" s="41" t="s">
        <v>102</v>
      </c>
      <c r="C9" s="42" t="s">
        <v>105</v>
      </c>
      <c r="D9" s="42">
        <v>306</v>
      </c>
      <c r="E9" s="43">
        <v>91472.12</v>
      </c>
      <c r="F9" s="43">
        <v>25.344000000000001</v>
      </c>
      <c r="G9"/>
    </row>
    <row r="10" spans="1:7" ht="15" customHeight="1" x14ac:dyDescent="0.25">
      <c r="A10" s="175">
        <v>16912997621</v>
      </c>
      <c r="B10" s="41" t="s">
        <v>103</v>
      </c>
      <c r="C10" s="44" t="s">
        <v>2</v>
      </c>
      <c r="D10" s="42">
        <v>204</v>
      </c>
      <c r="E10" s="43">
        <v>46492.239000000001</v>
      </c>
      <c r="F10" s="176">
        <v>-1578.336</v>
      </c>
      <c r="G10"/>
    </row>
    <row r="11" spans="1:7" ht="15" customHeight="1" x14ac:dyDescent="0.25">
      <c r="A11" s="175">
        <v>51387086899</v>
      </c>
      <c r="B11" s="41" t="s">
        <v>100</v>
      </c>
      <c r="C11" s="44" t="s">
        <v>2</v>
      </c>
      <c r="D11" s="42">
        <v>201</v>
      </c>
      <c r="E11" s="43">
        <v>100302.421</v>
      </c>
      <c r="F11" s="43">
        <v>12590.75</v>
      </c>
      <c r="G11"/>
    </row>
    <row r="12" spans="1:7" ht="15" customHeight="1" x14ac:dyDescent="0.25">
      <c r="A12" s="175">
        <v>862047577</v>
      </c>
      <c r="B12" s="41" t="s">
        <v>104</v>
      </c>
      <c r="C12" s="44" t="s">
        <v>2</v>
      </c>
      <c r="D12" s="42">
        <v>192</v>
      </c>
      <c r="E12" s="43">
        <v>80760.232999999993</v>
      </c>
      <c r="F12" s="43">
        <v>456.73399999999998</v>
      </c>
      <c r="G12"/>
    </row>
    <row r="13" spans="1:7" ht="15" x14ac:dyDescent="0.25">
      <c r="A13" s="175">
        <v>41984487913</v>
      </c>
      <c r="B13" s="41" t="s">
        <v>81</v>
      </c>
      <c r="C13" s="44" t="s">
        <v>2</v>
      </c>
      <c r="D13" s="42">
        <v>182</v>
      </c>
      <c r="E13" s="43">
        <v>136718.614</v>
      </c>
      <c r="F13" s="43">
        <v>42782.074000000001</v>
      </c>
      <c r="G13"/>
    </row>
    <row r="14" spans="1:7" ht="15" x14ac:dyDescent="0.25">
      <c r="A14" s="175">
        <v>17023134211</v>
      </c>
      <c r="B14" s="41" t="s">
        <v>82</v>
      </c>
      <c r="C14" s="44" t="s">
        <v>2</v>
      </c>
      <c r="D14" s="42">
        <v>179</v>
      </c>
      <c r="E14" s="43">
        <v>119152.356</v>
      </c>
      <c r="F14" s="43">
        <v>9776.5079999999998</v>
      </c>
      <c r="G14"/>
    </row>
    <row r="15" spans="1:7" ht="15" x14ac:dyDescent="0.25">
      <c r="A15" s="175">
        <v>54046512596</v>
      </c>
      <c r="B15" s="41" t="s">
        <v>78</v>
      </c>
      <c r="C15" s="44" t="s">
        <v>2</v>
      </c>
      <c r="D15" s="42">
        <v>167</v>
      </c>
      <c r="E15" s="43">
        <v>306563.88699999999</v>
      </c>
      <c r="F15" s="176">
        <v>-3778.828</v>
      </c>
      <c r="G15"/>
    </row>
    <row r="16" spans="1:7" x14ac:dyDescent="0.2">
      <c r="A16" s="177" t="s">
        <v>93</v>
      </c>
      <c r="B16" s="178"/>
      <c r="C16" s="178"/>
      <c r="D16" s="179">
        <f>SUM(D6:D15)</f>
        <v>2980</v>
      </c>
      <c r="E16" s="179">
        <v>1976518.1510000001</v>
      </c>
      <c r="F16" s="179">
        <v>210565.726</v>
      </c>
    </row>
    <row r="17" spans="1:6" x14ac:dyDescent="0.2">
      <c r="A17" s="180" t="s">
        <v>73</v>
      </c>
      <c r="B17" s="153"/>
      <c r="C17" s="153"/>
      <c r="D17" s="12">
        <v>12890</v>
      </c>
      <c r="E17" s="12">
        <v>8001638.4139999999</v>
      </c>
      <c r="F17" s="12">
        <v>597616.46499999997</v>
      </c>
    </row>
    <row r="18" spans="1:6" x14ac:dyDescent="0.2">
      <c r="A18" s="181" t="s">
        <v>108</v>
      </c>
      <c r="B18" s="182"/>
      <c r="C18" s="182"/>
      <c r="D18" s="183">
        <f>D16/D17*100</f>
        <v>23.11869666408068</v>
      </c>
      <c r="E18" s="183">
        <f t="shared" ref="E18:F18" si="0">E16/E17*100</f>
        <v>24.701417993867373</v>
      </c>
      <c r="F18" s="183">
        <f t="shared" si="0"/>
        <v>35.234257811153178</v>
      </c>
    </row>
  </sheetData>
  <mergeCells count="4">
    <mergeCell ref="A4:F4"/>
    <mergeCell ref="A16:C16"/>
    <mergeCell ref="A17:C17"/>
    <mergeCell ref="A18:C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13" sqref="A13:C13"/>
    </sheetView>
  </sheetViews>
  <sheetFormatPr defaultColWidth="8.85546875" defaultRowHeight="14.25" x14ac:dyDescent="0.2"/>
  <cols>
    <col min="1" max="1" width="12.140625" style="10" customWidth="1"/>
    <col min="2" max="2" width="41.5703125" style="10" bestFit="1" customWidth="1"/>
    <col min="3" max="3" width="9.7109375" style="10" customWidth="1"/>
    <col min="4" max="4" width="10.140625" style="10" customWidth="1"/>
    <col min="5" max="5" width="12.140625" style="10" customWidth="1"/>
    <col min="6" max="6" width="9.28515625" style="10" bestFit="1" customWidth="1"/>
    <col min="7" max="16384" width="8.85546875" style="10"/>
  </cols>
  <sheetData>
    <row r="3" spans="1:7" s="35" customFormat="1" ht="12" customHeight="1" x14ac:dyDescent="0.2">
      <c r="A3" s="112" t="s">
        <v>128</v>
      </c>
      <c r="B3" s="36"/>
    </row>
    <row r="4" spans="1:7" s="33" customFormat="1" ht="15" x14ac:dyDescent="0.25">
      <c r="A4" s="146" t="s">
        <v>57</v>
      </c>
      <c r="B4" s="154"/>
      <c r="C4" s="154"/>
      <c r="D4" s="154"/>
      <c r="E4" s="154"/>
      <c r="F4" s="154"/>
    </row>
    <row r="5" spans="1:7" ht="34.9" customHeight="1" x14ac:dyDescent="0.25">
      <c r="A5" s="80" t="s">
        <v>0</v>
      </c>
      <c r="B5" s="81" t="s">
        <v>51</v>
      </c>
      <c r="C5" s="82" t="s">
        <v>52</v>
      </c>
      <c r="D5" s="82" t="s">
        <v>14</v>
      </c>
      <c r="E5" s="82" t="s">
        <v>54</v>
      </c>
      <c r="F5" s="83" t="s">
        <v>38</v>
      </c>
      <c r="G5"/>
    </row>
    <row r="6" spans="1:7" ht="15" x14ac:dyDescent="0.25">
      <c r="A6" s="175">
        <v>61063868086</v>
      </c>
      <c r="B6" s="41" t="s">
        <v>76</v>
      </c>
      <c r="C6" s="44" t="s">
        <v>2</v>
      </c>
      <c r="D6" s="42">
        <v>38</v>
      </c>
      <c r="E6" s="43">
        <v>342524.88699999999</v>
      </c>
      <c r="F6" s="43">
        <v>311251.538</v>
      </c>
      <c r="G6"/>
    </row>
    <row r="7" spans="1:7" ht="15" x14ac:dyDescent="0.25">
      <c r="A7" s="175">
        <v>54046512596</v>
      </c>
      <c r="B7" s="41" t="s">
        <v>78</v>
      </c>
      <c r="C7" s="42" t="s">
        <v>2</v>
      </c>
      <c r="D7" s="42">
        <v>167</v>
      </c>
      <c r="E7" s="43">
        <v>306563.88699999999</v>
      </c>
      <c r="F7" s="43">
        <v>178656.503</v>
      </c>
      <c r="G7"/>
    </row>
    <row r="8" spans="1:7" ht="15" x14ac:dyDescent="0.25">
      <c r="A8" s="175">
        <v>25636115130</v>
      </c>
      <c r="B8" s="41" t="s">
        <v>79</v>
      </c>
      <c r="C8" s="42" t="s">
        <v>2</v>
      </c>
      <c r="D8" s="42">
        <v>118</v>
      </c>
      <c r="E8" s="43">
        <v>165312.04999999999</v>
      </c>
      <c r="F8" s="43">
        <v>125242.08100000001</v>
      </c>
      <c r="G8"/>
    </row>
    <row r="9" spans="1:7" ht="15" customHeight="1" x14ac:dyDescent="0.25">
      <c r="A9" s="175">
        <v>58914751045</v>
      </c>
      <c r="B9" s="41" t="s">
        <v>106</v>
      </c>
      <c r="C9" s="42" t="s">
        <v>2</v>
      </c>
      <c r="D9" s="42">
        <v>106</v>
      </c>
      <c r="E9" s="43">
        <v>99119.8</v>
      </c>
      <c r="F9" s="43">
        <v>84571.081000000006</v>
      </c>
      <c r="G9"/>
    </row>
    <row r="10" spans="1:7" ht="15" customHeight="1" x14ac:dyDescent="0.25">
      <c r="A10" s="175">
        <v>33981559350</v>
      </c>
      <c r="B10" s="41" t="s">
        <v>97</v>
      </c>
      <c r="C10" s="44" t="s">
        <v>2</v>
      </c>
      <c r="D10" s="42">
        <v>110</v>
      </c>
      <c r="E10" s="43">
        <v>77194.315000000002</v>
      </c>
      <c r="F10" s="43">
        <v>66188.841</v>
      </c>
      <c r="G10"/>
    </row>
    <row r="11" spans="1:7" x14ac:dyDescent="0.2">
      <c r="A11" s="177" t="s">
        <v>90</v>
      </c>
      <c r="B11" s="178"/>
      <c r="C11" s="178"/>
      <c r="D11" s="179">
        <f>SUM(D6:D10)</f>
        <v>539</v>
      </c>
      <c r="E11" s="179">
        <v>990714.93900000001</v>
      </c>
      <c r="F11" s="179">
        <v>765910.04399999999</v>
      </c>
    </row>
    <row r="12" spans="1:7" x14ac:dyDescent="0.2">
      <c r="A12" s="180" t="s">
        <v>73</v>
      </c>
      <c r="B12" s="153"/>
      <c r="C12" s="153"/>
      <c r="D12" s="12">
        <v>12890</v>
      </c>
      <c r="E12" s="12">
        <v>8001638.4139999999</v>
      </c>
      <c r="F12" s="12">
        <v>1339776.507</v>
      </c>
    </row>
    <row r="13" spans="1:7" x14ac:dyDescent="0.2">
      <c r="A13" s="181" t="s">
        <v>107</v>
      </c>
      <c r="B13" s="182"/>
      <c r="C13" s="182"/>
      <c r="D13" s="183">
        <f>D11/D12*100</f>
        <v>4.1815360744763383</v>
      </c>
      <c r="E13" s="183">
        <f t="shared" ref="E13:F13" si="0">E11/E12*100</f>
        <v>12.381401004906744</v>
      </c>
      <c r="F13" s="183">
        <f t="shared" si="0"/>
        <v>57.167000615275008</v>
      </c>
    </row>
  </sheetData>
  <mergeCells count="4">
    <mergeCell ref="A4:F4"/>
    <mergeCell ref="A11:C11"/>
    <mergeCell ref="A12:C12"/>
    <mergeCell ref="A13:C1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Tablica 1</vt:lpstr>
      <vt:lpstr>Tablica 2</vt:lpstr>
      <vt:lpstr>Tablica 3</vt:lpstr>
      <vt:lpstr>Tablica4 </vt:lpstr>
      <vt:lpstr>Tablica 5</vt:lpstr>
      <vt:lpstr>Tablica 6</vt:lpstr>
      <vt:lpstr>Tablica 7</vt:lpstr>
      <vt:lpstr>Tablica 8 </vt:lpstr>
      <vt:lpstr>Tablica 9</vt:lpstr>
      <vt:lpstr>Grafikon 1 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2016-01-22T12:24:05Z</dcterms:created>
  <dcterms:modified xsi:type="dcterms:W3CDTF">2021-01-30T18:44:55Z</dcterms:modified>
</cp:coreProperties>
</file>