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525" firstSheet="1" activeTab="2"/>
  </bookViews>
  <sheets>
    <sheet name="Tablica 1" sheetId="1" r:id="rId1"/>
    <sheet name="Udio Slatine u RH i VPŽ" sheetId="2" r:id="rId2"/>
    <sheet name="Slatina_2015.-2019." sheetId="3" r:id="rId3"/>
    <sheet name="Tablica 2" sheetId="4" r:id="rId4"/>
    <sheet name="Tablica 3" sheetId="5" r:id="rId5"/>
    <sheet name="Tablica 4" sheetId="6" r:id="rId6"/>
    <sheet name="Grafikon 1" sheetId="7" r:id="rId7"/>
    <sheet name="Grafikon 2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26" i="2"/>
  <c r="F26" i="2"/>
  <c r="D26" i="2"/>
  <c r="G25" i="2"/>
  <c r="F25" i="2"/>
  <c r="D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</calcChain>
</file>

<file path=xl/sharedStrings.xml><?xml version="1.0" encoding="utf-8"?>
<sst xmlns="http://schemas.openxmlformats.org/spreadsheetml/2006/main" count="188" uniqueCount="128">
  <si>
    <t>(iznosi u tisućama kuna)</t>
  </si>
  <si>
    <t>Opis</t>
  </si>
  <si>
    <t>RH</t>
  </si>
  <si>
    <t>VPŽ</t>
  </si>
  <si>
    <t>Udio VPŽ u RH u %</t>
  </si>
  <si>
    <t>Slatina</t>
  </si>
  <si>
    <t>Udio grada u RH u %</t>
  </si>
  <si>
    <t>Udio grada u VPŽ u %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</si>
  <si>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</si>
  <si>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</si>
  <si>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</si>
  <si>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</si>
  <si>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</si>
  <si>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</si>
  <si>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</si>
  <si>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</si>
  <si>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</si>
  <si>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</si>
  <si>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</si>
  <si>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rezultat (dobit ili gubitak razdoblja)</t>
  </si>
  <si>
    <t>Broj izvoznika</t>
  </si>
  <si>
    <t>Broj uvoznika</t>
  </si>
  <si>
    <t xml:space="preserve">Izvoz </t>
  </si>
  <si>
    <t xml:space="preserve">Uvoz </t>
  </si>
  <si>
    <t xml:space="preserve">Trgovinski saldo (izvoz minus uvoz) </t>
  </si>
  <si>
    <t>Broj investitora</t>
  </si>
  <si>
    <t>Bruto investicije samo u novu dugotr. imovinu</t>
  </si>
  <si>
    <t xml:space="preserve">Prosječna mjeseč. neto plaće po zaposlenom </t>
  </si>
  <si>
    <r>
      <t>I</t>
    </r>
    <r>
      <rPr>
        <i/>
        <sz val="8"/>
        <color rgb="FF244061"/>
        <rFont val="Arial"/>
        <family val="2"/>
        <charset val="238"/>
      </rPr>
      <t>zvor: Fina, Registar godišnjih financijskih izvještaja</t>
    </r>
  </si>
  <si>
    <t>Tablica 1.a Usporedba financijskih rezultata poslovanja poduzetnika u RH, Virovitičko-podravskoj županiji i Slatini u 2019. godini</t>
  </si>
  <si>
    <t>2015.</t>
  </si>
  <si>
    <t>2016.</t>
  </si>
  <si>
    <t>2017.</t>
  </si>
  <si>
    <t>2018.</t>
  </si>
  <si>
    <t>2019.</t>
  </si>
  <si>
    <t>Index 2019./15.</t>
  </si>
  <si>
    <t>Broj zaposlenih</t>
  </si>
  <si>
    <t>Ukupni prihodi</t>
  </si>
  <si>
    <t>Ukupni rashodi</t>
  </si>
  <si>
    <t>Dobit razdoblja</t>
  </si>
  <si>
    <t>Gubitak razdoblja</t>
  </si>
  <si>
    <t>Dobit razdoblja (+) ili gubitak razdoblja (-)</t>
  </si>
  <si>
    <r>
      <t>Investicije u novu dugotrajnu imovinu</t>
    </r>
    <r>
      <rPr>
        <sz val="9"/>
        <color theme="3" tint="-0.249977111117893"/>
        <rFont val="Arial"/>
        <family val="2"/>
        <charset val="238"/>
      </rPr>
      <t>*</t>
    </r>
  </si>
  <si>
    <t xml:space="preserve">Prosječna mjesečna neto plaća po zaposlenom </t>
  </si>
  <si>
    <t>Izvor: Fina, Registar godišnjih financijskih izvještaja, obrada GFI-a za 2015. – 2019. godinu</t>
  </si>
  <si>
    <t>Tablica 1b. Broj poduzetnika, broj zaposlenih te osnovni rezultati poslovanja poduzetnika Slatine u razdoblju 2015. - 2019. g.</t>
  </si>
  <si>
    <t xml:space="preserve"> (iznosi u tisućama kuna)</t>
  </si>
  <si>
    <t xml:space="preserve">2018. </t>
  </si>
  <si>
    <t xml:space="preserve">2019. </t>
  </si>
  <si>
    <t>Indeks 2019./18.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</si>
  <si>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</si>
  <si>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</si>
  <si>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</si>
  <si>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</si>
  <si>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</si>
  <si>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</si>
  <si>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</si>
  <si>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>Investicije u novu dugotrajnu imovinu</t>
  </si>
  <si>
    <t xml:space="preserve">Prosječne mjesečne neto plaće po zaposlenom </t>
  </si>
  <si>
    <t>Izvor: Fina, Registar godišnjih financijskih izvještaja</t>
  </si>
  <si>
    <t xml:space="preserve">Tablica 1. Osnovni financijski rezultati poduzetnika sa sjedištem u Slatini u 2019. godini </t>
  </si>
  <si>
    <t>Tablica 2.</t>
  </si>
  <si>
    <t>Broj poduzetnika, zaposlenih, ukupni prihodi i neto dobit poduzetnika u Slatini, u 2019. g.</t>
  </si>
  <si>
    <t>Naziv grada</t>
  </si>
  <si>
    <t>Neto dobit/neto gubitak</t>
  </si>
  <si>
    <t>Broj</t>
  </si>
  <si>
    <t xml:space="preserve">Rang </t>
  </si>
  <si>
    <t>u RH</t>
  </si>
  <si>
    <t>u VPŽ</t>
  </si>
  <si>
    <t>Iznos</t>
  </si>
  <si>
    <t>Rang</t>
  </si>
  <si>
    <t>Izvor: FINA, Registar godišnjih financijskih izvještaja</t>
  </si>
  <si>
    <t>(iznosi u tisućama kuna, plaće u kunama)</t>
  </si>
  <si>
    <t>OIB</t>
  </si>
  <si>
    <t>Naziv</t>
  </si>
  <si>
    <t>Oblik vlasništva</t>
  </si>
  <si>
    <t>Podr. djel.</t>
  </si>
  <si>
    <t>1.</t>
  </si>
  <si>
    <t>MARINADA d.o.o.</t>
  </si>
  <si>
    <t>Privatno od osnivanja</t>
  </si>
  <si>
    <t>C</t>
  </si>
  <si>
    <t>2.</t>
  </si>
  <si>
    <t>DRVO - TRGOVINA d.o.o.</t>
  </si>
  <si>
    <t>3.</t>
  </si>
  <si>
    <t>auric timber d.o.o.</t>
  </si>
  <si>
    <t>4.</t>
  </si>
  <si>
    <t>ENERGY 9 d.o.o.</t>
  </si>
  <si>
    <t>D</t>
  </si>
  <si>
    <t>5.</t>
  </si>
  <si>
    <t>AGRODUHAN d.o.o.</t>
  </si>
  <si>
    <t>Mješovito/preko 50% državnog kapitala</t>
  </si>
  <si>
    <t>A</t>
  </si>
  <si>
    <t xml:space="preserve">Ukupno TOP pet poduzetnika prema ukupnom prihodu </t>
  </si>
  <si>
    <t>Ukupno svi poduzetnici sa sjedištem u Slatini (212)</t>
  </si>
  <si>
    <t xml:space="preserve">Udio TOP pet u rezultatima poduzetnika u Slatini </t>
  </si>
  <si>
    <t>(iznosi u tisućama kn)</t>
  </si>
  <si>
    <t xml:space="preserve">Tablica 3.  TOP pet poduzetnika sa sjedištem u Slatini prema ukupnim prihodima u 2019. g. </t>
  </si>
  <si>
    <t>Područje djelatnosti</t>
  </si>
  <si>
    <t>Neto dobit/ gubitak</t>
  </si>
  <si>
    <r>
      <t xml:space="preserve">C) </t>
    </r>
    <r>
      <rPr>
        <sz val="9"/>
        <color rgb="FF17365D"/>
        <rFont val="Arial"/>
        <family val="2"/>
        <charset val="238"/>
      </rPr>
      <t>Prerađivačka industrija</t>
    </r>
  </si>
  <si>
    <r>
      <t>G)</t>
    </r>
    <r>
      <rPr>
        <sz val="9"/>
        <color rgb="FF17365D"/>
        <rFont val="Arial"/>
        <family val="2"/>
        <charset val="238"/>
      </rPr>
      <t xml:space="preserve"> Trgovina na veliko i malo</t>
    </r>
  </si>
  <si>
    <r>
      <t>A)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</si>
  <si>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>D)</t>
    </r>
    <r>
      <rPr>
        <sz val="9"/>
        <color rgb="FF17365D"/>
        <rFont val="Arial"/>
        <family val="2"/>
        <charset val="238"/>
      </rPr>
      <t xml:space="preserve"> Opskrba elektr. energijom, plinom, parom i klimatizacija</t>
    </r>
  </si>
  <si>
    <r>
      <t>H)</t>
    </r>
    <r>
      <rPr>
        <sz val="9"/>
        <color rgb="FF17365D"/>
        <rFont val="Arial"/>
        <family val="2"/>
        <charset val="238"/>
      </rPr>
      <t xml:space="preserve"> Prijevoz i skladištenje</t>
    </r>
  </si>
  <si>
    <t>Ukupno svi poduzetnici sa sjedištem u Slatini</t>
  </si>
  <si>
    <t>Tablica 4. TOP pet područja djelatnosti po ukupnim prihodima poduzetnika sa sjedištem u Slatini u 2019. g.</t>
  </si>
  <si>
    <t>Ukupno poduzetnici u top pet područja djelatnosti sa sjedištem u Slatini</t>
  </si>
  <si>
    <t>Udio poduzetnika u top pet područja djelatnosti sa sjedištem u Slatini</t>
  </si>
  <si>
    <t>Grad Slatina</t>
  </si>
  <si>
    <t>2009.</t>
  </si>
  <si>
    <t>2010.</t>
  </si>
  <si>
    <t>2011.</t>
  </si>
  <si>
    <t>2012.</t>
  </si>
  <si>
    <t>2013.</t>
  </si>
  <si>
    <t>2014.</t>
  </si>
  <si>
    <t>Konsolid. financ. rezultat</t>
  </si>
  <si>
    <t>Grafikon 1. Konsolidirani financijski rezultat – neto dobit/gubitak poduzetnika grada Slatine, 2009.-2019. g.</t>
  </si>
  <si>
    <t>Vlasništvo</t>
  </si>
  <si>
    <t xml:space="preserve">Troškovi za neto plaće </t>
  </si>
  <si>
    <t>Prosječna mjesečna neto plaća po zaposlenom u kunama</t>
  </si>
  <si>
    <t>Iznos u tisućama kuna</t>
  </si>
  <si>
    <t>Udjel u ukupnim rashodima u %</t>
  </si>
  <si>
    <t>Državno</t>
  </si>
  <si>
    <t>Privatno</t>
  </si>
  <si>
    <t xml:space="preserve">Zadružno </t>
  </si>
  <si>
    <t>Mješovito</t>
  </si>
  <si>
    <t>Sva vlasništva</t>
  </si>
  <si>
    <t>Grafikon 2. Prosječna mjesečna neto plaća po oblicima vlasništva poduzetnika u 2019.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</si>
</sst>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rgb="FF24406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3366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F497D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8"/>
    </xf>
    <xf numFmtId="0" fontId="4" fillId="0" borderId="1" xfId="0" applyFont="1" applyBorder="1" applyAlignment="1">
      <alignment horizontal="left" vertical="center" indent="8"/>
    </xf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164" fontId="7" fillId="4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right"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164" fontId="9" fillId="4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3" fontId="7" fillId="4" borderId="4" xfId="0" applyNumberFormat="1" applyFont="1" applyFill="1" applyBorder="1" applyAlignment="1">
      <alignment horizontal="right" vertical="center" wrapText="1"/>
    </xf>
    <xf numFmtId="164" fontId="8" fillId="4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164" fontId="7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horizontal="left" vertical="center" indent="8"/>
    </xf>
    <xf numFmtId="0" fontId="0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/>
    </xf>
    <xf numFmtId="3" fontId="15" fillId="4" borderId="8" xfId="0" applyNumberFormat="1" applyFont="1" applyFill="1" applyBorder="1" applyAlignment="1">
      <alignment horizontal="right" vertical="center" wrapText="1"/>
    </xf>
    <xf numFmtId="3" fontId="16" fillId="0" borderId="8" xfId="0" applyNumberFormat="1" applyFont="1" applyBorder="1" applyAlignment="1">
      <alignment horizontal="right" vertical="center"/>
    </xf>
    <xf numFmtId="165" fontId="16" fillId="0" borderId="8" xfId="0" applyNumberFormat="1" applyFont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Border="1" applyAlignment="1">
      <alignment horizontal="right" vertical="center"/>
    </xf>
    <xf numFmtId="165" fontId="16" fillId="0" borderId="0" xfId="0" applyNumberFormat="1" applyFont="1" applyBorder="1" applyAlignment="1">
      <alignment horizontal="right" vertical="center"/>
    </xf>
    <xf numFmtId="0" fontId="7" fillId="4" borderId="9" xfId="0" applyFont="1" applyFill="1" applyBorder="1" applyAlignment="1">
      <alignment horizontal="left" vertical="center"/>
    </xf>
    <xf numFmtId="3" fontId="15" fillId="4" borderId="9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/>
    </xf>
    <xf numFmtId="165" fontId="16" fillId="0" borderId="9" xfId="0" applyNumberFormat="1" applyFont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3" fontId="15" fillId="4" borderId="10" xfId="0" applyNumberFormat="1" applyFont="1" applyFill="1" applyBorder="1" applyAlignment="1">
      <alignment horizontal="right" vertical="center" wrapText="1"/>
    </xf>
    <xf numFmtId="165" fontId="16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5" fillId="7" borderId="5" xfId="0" applyFont="1" applyFill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justify" vertical="center" wrapText="1"/>
    </xf>
    <xf numFmtId="3" fontId="16" fillId="6" borderId="5" xfId="0" applyNumberFormat="1" applyFont="1" applyFill="1" applyBorder="1" applyAlignment="1">
      <alignment horizontal="right" vertical="center"/>
    </xf>
    <xf numFmtId="166" fontId="16" fillId="6" borderId="5" xfId="0" applyNumberFormat="1" applyFont="1" applyFill="1" applyBorder="1" applyAlignment="1">
      <alignment horizontal="right" vertical="center"/>
    </xf>
    <xf numFmtId="0" fontId="15" fillId="6" borderId="5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3" fontId="16" fillId="6" borderId="11" xfId="0" applyNumberFormat="1" applyFont="1" applyFill="1" applyBorder="1" applyAlignment="1">
      <alignment horizontal="right" vertical="center"/>
    </xf>
    <xf numFmtId="166" fontId="16" fillId="6" borderId="11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justify" vertical="center" wrapText="1"/>
    </xf>
    <xf numFmtId="166" fontId="8" fillId="0" borderId="8" xfId="0" applyNumberFormat="1" applyFont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6" fontId="8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8"/>
    </xf>
    <xf numFmtId="0" fontId="4" fillId="0" borderId="0" xfId="0" applyFont="1" applyAlignment="1">
      <alignment horizontal="right" vertical="center" indent="8"/>
    </xf>
    <xf numFmtId="3" fontId="0" fillId="0" borderId="0" xfId="0" applyNumberFormat="1"/>
    <xf numFmtId="0" fontId="6" fillId="8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vertical="center"/>
    </xf>
    <xf numFmtId="0" fontId="7" fillId="9" borderId="5" xfId="0" applyFont="1" applyFill="1" applyBorder="1" applyAlignment="1">
      <alignment horizontal="right" vertical="center"/>
    </xf>
    <xf numFmtId="0" fontId="25" fillId="10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 wrapText="1"/>
    </xf>
    <xf numFmtId="3" fontId="7" fillId="9" borderId="5" xfId="0" applyNumberFormat="1" applyFont="1" applyFill="1" applyBorder="1" applyAlignment="1">
      <alignment horizontal="right" vertical="center"/>
    </xf>
    <xf numFmtId="0" fontId="7" fillId="10" borderId="5" xfId="0" applyFont="1" applyFill="1" applyBorder="1" applyAlignment="1">
      <alignment horizontal="center" vertical="center" wrapText="1"/>
    </xf>
    <xf numFmtId="0" fontId="25" fillId="1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9" fillId="10" borderId="5" xfId="0" applyNumberFormat="1" applyFont="1" applyFill="1" applyBorder="1" applyAlignment="1">
      <alignment horizontal="right" vertical="center" wrapText="1"/>
    </xf>
    <xf numFmtId="0" fontId="9" fillId="11" borderId="5" xfId="0" applyFont="1" applyFill="1" applyBorder="1" applyAlignment="1">
      <alignment vertical="center" wrapText="1"/>
    </xf>
    <xf numFmtId="3" fontId="9" fillId="11" borderId="5" xfId="0" applyNumberFormat="1" applyFont="1" applyFill="1" applyBorder="1" applyAlignment="1">
      <alignment horizontal="right" vertical="center" wrapText="1"/>
    </xf>
    <xf numFmtId="0" fontId="2" fillId="12" borderId="5" xfId="0" applyFont="1" applyFill="1" applyBorder="1" applyAlignment="1">
      <alignment vertical="center" wrapText="1"/>
    </xf>
    <xf numFmtId="10" fontId="2" fillId="12" borderId="5" xfId="0" applyNumberFormat="1" applyFont="1" applyFill="1" applyBorder="1" applyAlignment="1">
      <alignment horizontal="right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vertical="center" wrapText="1"/>
    </xf>
    <xf numFmtId="3" fontId="9" fillId="10" borderId="13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 wrapText="1"/>
    </xf>
    <xf numFmtId="3" fontId="28" fillId="0" borderId="12" xfId="0" applyNumberFormat="1" applyFont="1" applyBorder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4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/>
    </xf>
    <xf numFmtId="3" fontId="29" fillId="0" borderId="12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4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/>
    </xf>
    <xf numFmtId="3" fontId="29" fillId="0" borderId="14" xfId="0" applyNumberFormat="1" applyFont="1" applyBorder="1" applyAlignment="1">
      <alignment horizontal="right" vertical="center" wrapText="1"/>
    </xf>
    <xf numFmtId="0" fontId="2" fillId="4" borderId="15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28" fillId="0" borderId="15" xfId="0" applyFont="1" applyBorder="1" applyAlignment="1">
      <alignment horizontal="righ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0" fontId="29" fillId="0" borderId="15" xfId="0" applyFont="1" applyBorder="1" applyAlignment="1">
      <alignment horizontal="right" vertical="center" wrapText="1"/>
    </xf>
    <xf numFmtId="0" fontId="2" fillId="10" borderId="5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2" fillId="10" borderId="5" xfId="0" applyFont="1" applyFill="1" applyBorder="1" applyAlignment="1">
      <alignment horizontal="right" vertical="center" wrapText="1"/>
    </xf>
    <xf numFmtId="3" fontId="30" fillId="10" borderId="5" xfId="0" applyNumberFormat="1" applyFont="1" applyFill="1" applyBorder="1" applyAlignment="1">
      <alignment horizontal="right" vertical="center" wrapText="1"/>
    </xf>
    <xf numFmtId="3" fontId="31" fillId="10" borderId="5" xfId="0" applyNumberFormat="1" applyFont="1" applyFill="1" applyBorder="1" applyAlignment="1">
      <alignment horizontal="right" vertical="center" wrapText="1"/>
    </xf>
    <xf numFmtId="0" fontId="5" fillId="8" borderId="5" xfId="0" applyFont="1" applyFill="1" applyBorder="1" applyAlignment="1">
      <alignment horizontal="center" vertical="center" wrapText="1"/>
    </xf>
    <xf numFmtId="164" fontId="2" fillId="10" borderId="5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3" fontId="35" fillId="13" borderId="11" xfId="0" applyNumberFormat="1" applyFont="1" applyFill="1" applyBorder="1" applyAlignment="1">
      <alignment horizontal="right" vertical="center"/>
    </xf>
    <xf numFmtId="0" fontId="36" fillId="0" borderId="0" xfId="0" applyFont="1"/>
    <xf numFmtId="0" fontId="6" fillId="7" borderId="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left" vertical="center" wrapText="1"/>
    </xf>
    <xf numFmtId="3" fontId="16" fillId="0" borderId="8" xfId="0" applyNumberFormat="1" applyFont="1" applyBorder="1" applyAlignment="1">
      <alignment horizontal="right" vertical="center" wrapText="1"/>
    </xf>
    <xf numFmtId="165" fontId="16" fillId="0" borderId="8" xfId="0" applyNumberFormat="1" applyFont="1" applyBorder="1" applyAlignment="1">
      <alignment horizontal="right" vertical="center" wrapText="1"/>
    </xf>
    <xf numFmtId="166" fontId="24" fillId="4" borderId="8" xfId="0" applyNumberFormat="1" applyFont="1" applyFill="1" applyBorder="1" applyAlignment="1">
      <alignment horizontal="right" vertical="center" wrapText="1"/>
    </xf>
    <xf numFmtId="3" fontId="24" fillId="4" borderId="8" xfId="0" applyNumberFormat="1" applyFont="1" applyFill="1" applyBorder="1" applyAlignment="1">
      <alignment horizontal="right" vertical="center" wrapText="1"/>
    </xf>
    <xf numFmtId="3" fontId="24" fillId="0" borderId="8" xfId="0" applyNumberFormat="1" applyFont="1" applyFill="1" applyBorder="1" applyAlignment="1">
      <alignment horizontal="right" vertical="center" wrapText="1"/>
    </xf>
    <xf numFmtId="0" fontId="2" fillId="11" borderId="13" xfId="0" applyFont="1" applyFill="1" applyBorder="1" applyAlignment="1">
      <alignment horizontal="left" vertical="center" wrapText="1"/>
    </xf>
    <xf numFmtId="3" fontId="34" fillId="13" borderId="8" xfId="0" applyNumberFormat="1" applyFont="1" applyFill="1" applyBorder="1" applyAlignment="1">
      <alignment horizontal="right" vertical="center" wrapText="1"/>
    </xf>
    <xf numFmtId="165" fontId="34" fillId="13" borderId="8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8" fillId="0" borderId="9" xfId="0" applyFont="1" applyFill="1" applyBorder="1" applyAlignment="1">
      <alignment horizontal="justify" vertical="center" wrapText="1"/>
    </xf>
    <xf numFmtId="166" fontId="8" fillId="0" borderId="9" xfId="0" applyNumberFormat="1" applyFont="1" applyBorder="1" applyAlignment="1">
      <alignment horizontal="righ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right" vertical="center" wrapText="1"/>
    </xf>
    <xf numFmtId="166" fontId="8" fillId="0" borderId="10" xfId="0" applyNumberFormat="1" applyFont="1" applyBorder="1" applyAlignment="1">
      <alignment horizontal="right" vertical="center" wrapText="1"/>
    </xf>
    <xf numFmtId="0" fontId="10" fillId="6" borderId="5" xfId="0" applyFont="1" applyFill="1" applyBorder="1" applyAlignment="1">
      <alignment horizontal="justify" vertical="center" wrapText="1"/>
    </xf>
    <xf numFmtId="3" fontId="17" fillId="6" borderId="5" xfId="0" applyNumberFormat="1" applyFont="1" applyFill="1" applyBorder="1" applyAlignment="1">
      <alignment horizontal="right" vertical="center"/>
    </xf>
    <xf numFmtId="166" fontId="17" fillId="6" borderId="5" xfId="0" applyNumberFormat="1" applyFont="1" applyFill="1" applyBorder="1" applyAlignment="1">
      <alignment horizontal="right" vertical="center"/>
    </xf>
    <xf numFmtId="0" fontId="19" fillId="13" borderId="5" xfId="0" applyFont="1" applyFill="1" applyBorder="1" applyAlignment="1">
      <alignment vertical="center" wrapText="1"/>
    </xf>
    <xf numFmtId="3" fontId="35" fillId="13" borderId="5" xfId="0" applyNumberFormat="1" applyFont="1" applyFill="1" applyBorder="1" applyAlignment="1">
      <alignment horizontal="right" vertical="center"/>
    </xf>
    <xf numFmtId="3" fontId="35" fillId="13" borderId="17" xfId="0" applyNumberFormat="1" applyFont="1" applyFill="1" applyBorder="1" applyAlignment="1">
      <alignment horizontal="right" vertical="center"/>
    </xf>
    <xf numFmtId="0" fontId="17" fillId="6" borderId="5" xfId="0" applyFont="1" applyFill="1" applyBorder="1" applyAlignment="1">
      <alignment horizontal="left" vertical="center"/>
    </xf>
    <xf numFmtId="3" fontId="18" fillId="6" borderId="5" xfId="0" applyNumberFormat="1" applyFont="1" applyFill="1" applyBorder="1" applyAlignment="1">
      <alignment horizontal="right" vertical="center" wrapText="1"/>
    </xf>
    <xf numFmtId="165" fontId="17" fillId="6" borderId="5" xfId="0" applyNumberFormat="1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left" vertical="center"/>
    </xf>
    <xf numFmtId="3" fontId="16" fillId="0" borderId="10" xfId="0" applyNumberFormat="1" applyFont="1" applyBorder="1" applyAlignment="1">
      <alignment horizontal="right" vertical="center"/>
    </xf>
    <xf numFmtId="0" fontId="7" fillId="6" borderId="5" xfId="0" applyFont="1" applyFill="1" applyBorder="1" applyAlignment="1">
      <alignment horizontal="left" vertical="center"/>
    </xf>
    <xf numFmtId="3" fontId="15" fillId="6" borderId="5" xfId="0" applyNumberFormat="1" applyFont="1" applyFill="1" applyBorder="1" applyAlignment="1">
      <alignment horizontal="right" vertical="center" wrapText="1"/>
    </xf>
    <xf numFmtId="165" fontId="16" fillId="6" borderId="5" xfId="0" applyNumberFormat="1" applyFont="1" applyFill="1" applyBorder="1" applyAlignment="1">
      <alignment horizontal="right" vertical="center"/>
    </xf>
  </cellXfs>
  <cellStyles count="2">
    <cellStyle name="Hiperveza" xfId="1" builtinId="8"/>
    <cellStyle name="Normalno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4918240140388"/>
          <c:y val="8.0577642080454231E-2"/>
          <c:w val="0.70301111782156045"/>
          <c:h val="0.68792158123091751"/>
        </c:manualLayout>
      </c:layout>
      <c:lineChart>
        <c:grouping val="standard"/>
        <c:varyColors val="0"/>
        <c:ser>
          <c:idx val="0"/>
          <c:order val="0"/>
          <c:tx>
            <c:strRef>
              <c:f>[1]G4!$A$18</c:f>
              <c:strCache>
                <c:ptCount val="1"/>
                <c:pt idx="0">
                  <c:v>Konsolid. financ. rezultat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B7-4BEF-A459-5FEF53389936}"/>
              </c:ext>
            </c:extLst>
          </c:dPt>
          <c:dPt>
            <c:idx val="5"/>
            <c:marker>
              <c:spPr>
                <a:solidFill>
                  <a:schemeClr val="accent1"/>
                </a:solidFill>
              </c:spPr>
            </c:marker>
            <c:bubble3D val="0"/>
          </c:dPt>
          <c:dPt>
            <c:idx val="6"/>
            <c:marker>
              <c:spPr>
                <a:solidFill>
                  <a:schemeClr val="accent1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B7-4BEF-A459-5FEF53389936}"/>
              </c:ext>
            </c:extLst>
          </c:dPt>
          <c:dPt>
            <c:idx val="7"/>
            <c:marker>
              <c:spPr>
                <a:solidFill>
                  <a:schemeClr val="accent1"/>
                </a:solidFill>
              </c:spPr>
            </c:marker>
            <c:bubble3D val="0"/>
          </c:dPt>
          <c:dPt>
            <c:idx val="8"/>
            <c:marker>
              <c:spPr>
                <a:solidFill>
                  <a:schemeClr val="accent1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4B7-4BEF-A459-5FEF53389936}"/>
              </c:ext>
            </c:extLst>
          </c:dPt>
          <c:cat>
            <c:strRef>
              <c:f>[1]G4!$C$17:$L$17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[1]G4!$C$18:$L$18</c:f>
              <c:numCache>
                <c:formatCode>#,##0</c:formatCode>
                <c:ptCount val="10"/>
                <c:pt idx="0">
                  <c:v>-19068.735000000001</c:v>
                </c:pt>
                <c:pt idx="1">
                  <c:v>-43085.455999999998</c:v>
                </c:pt>
                <c:pt idx="2">
                  <c:v>-81436.603000000003</c:v>
                </c:pt>
                <c:pt idx="3">
                  <c:v>-44311.927000000003</c:v>
                </c:pt>
                <c:pt idx="4">
                  <c:v>-4212.2479999999996</c:v>
                </c:pt>
                <c:pt idx="5">
                  <c:v>3580.672</c:v>
                </c:pt>
                <c:pt idx="6">
                  <c:v>12771.790999999999</c:v>
                </c:pt>
                <c:pt idx="7">
                  <c:v>26395.145</c:v>
                </c:pt>
                <c:pt idx="8">
                  <c:v>8874.6779999999999</c:v>
                </c:pt>
                <c:pt idx="9">
                  <c:v>26761.063999999998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B7-4BEF-A459-5FEF53389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24736"/>
        <c:axId val="167132480"/>
      </c:lineChart>
      <c:catAx>
        <c:axId val="16632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7132480"/>
        <c:crosses val="autoZero"/>
        <c:auto val="1"/>
        <c:lblAlgn val="ctr"/>
        <c:lblOffset val="100"/>
        <c:noMultiLvlLbl val="0"/>
      </c:catAx>
      <c:valAx>
        <c:axId val="1671324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6324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 rtl="0"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dTable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0836586603145197E-2"/>
          <c:y val="6.2578519966883336E-2"/>
          <c:w val="0.93880509156008674"/>
          <c:h val="0.710979232859050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[1]G6!$E$3</c:f>
              <c:strCache>
                <c:ptCount val="1"/>
                <c:pt idx="0">
                  <c:v>Slatina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7.282409026602767E-3"/>
                  <c:y val="-7.0175438596491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6-43BA-9047-C1E6D583D526}"/>
                </c:ext>
              </c:extLst>
            </c:dLbl>
            <c:dLbl>
              <c:idx val="1"/>
              <c:layout>
                <c:manualLayout>
                  <c:x val="1.6006402561024996E-3"/>
                  <c:y val="-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6-43BA-9047-C1E6D583D526}"/>
                </c:ext>
              </c:extLst>
            </c:dLbl>
            <c:dLbl>
              <c:idx val="2"/>
              <c:layout>
                <c:manualLayout>
                  <c:x val="-5.8689464738051349E-17"/>
                  <c:y val="-3.7426900584795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6-43BA-9047-C1E6D583D526}"/>
                </c:ext>
              </c:extLst>
            </c:dLbl>
            <c:dLbl>
              <c:idx val="3"/>
              <c:layout>
                <c:manualLayout>
                  <c:x val="0"/>
                  <c:y val="-4.6783625730994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6-43BA-9047-C1E6D583D526}"/>
                </c:ext>
              </c:extLst>
            </c:dLbl>
            <c:dLbl>
              <c:idx val="4"/>
              <c:layout>
                <c:manualLayout>
                  <c:x val="3.2012805122048822E-3"/>
                  <c:y val="-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6-43BA-9047-C1E6D583D526}"/>
                </c:ext>
              </c:extLst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[1]G6!$A$4:$A$8</c:f>
              <c:strCache>
                <c:ptCount val="5"/>
                <c:pt idx="0">
                  <c:v>Državno</c:v>
                </c:pt>
                <c:pt idx="1">
                  <c:v>Privatno</c:v>
                </c:pt>
                <c:pt idx="2">
                  <c:v>Zadružno </c:v>
                </c:pt>
                <c:pt idx="3">
                  <c:v>Mješovito</c:v>
                </c:pt>
                <c:pt idx="4">
                  <c:v>Sva vlasništva</c:v>
                </c:pt>
              </c:strCache>
            </c:strRef>
          </c:cat>
          <c:val>
            <c:numRef>
              <c:f>[1]G6!$E$4:$E$8</c:f>
              <c:numCache>
                <c:formatCode>#,##0</c:formatCode>
                <c:ptCount val="5"/>
                <c:pt idx="0">
                  <c:v>4752.4096491228074</c:v>
                </c:pt>
                <c:pt idx="1">
                  <c:v>4212.8412986156891</c:v>
                </c:pt>
                <c:pt idx="3">
                  <c:v>5460.0510057471265</c:v>
                </c:pt>
                <c:pt idx="4">
                  <c:v>4326.2736304012351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7A6-43BA-9047-C1E6D583D526}"/>
            </c:ext>
          </c:extLst>
        </c:ser>
        <c:ser>
          <c:idx val="1"/>
          <c:order val="1"/>
          <c:tx>
            <c:strRef>
              <c:f>[1]G6!$F$3</c:f>
              <c:strCache>
                <c:ptCount val="1"/>
                <c:pt idx="0">
                  <c:v>VPŽ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7.282409026602767E-3"/>
                  <c:y val="-4.6783625730994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A6-43BA-9047-C1E6D583D526}"/>
                </c:ext>
              </c:extLst>
            </c:dLbl>
            <c:dLbl>
              <c:idx val="1"/>
              <c:layout>
                <c:manualLayout>
                  <c:x val="1.6006402561024411E-3"/>
                  <c:y val="-7.4853801169590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6-43BA-9047-C1E6D583D526}"/>
                </c:ext>
              </c:extLst>
            </c:dLbl>
            <c:dLbl>
              <c:idx val="2"/>
              <c:layout>
                <c:manualLayout>
                  <c:x val="4.8019207683072055E-3"/>
                  <c:y val="-3.27485380116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A6-43BA-9047-C1E6D583D526}"/>
                </c:ext>
              </c:extLst>
            </c:dLbl>
            <c:dLbl>
              <c:idx val="3"/>
              <c:layout>
                <c:manualLayout>
                  <c:x val="4.8019207683072055E-3"/>
                  <c:y val="-5.1461988304093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6-43BA-9047-C1E6D583D526}"/>
                </c:ext>
              </c:extLst>
            </c:dLbl>
            <c:dLbl>
              <c:idx val="4"/>
              <c:layout>
                <c:manualLayout>
                  <c:x val="1.6005142214366062E-3"/>
                  <c:y val="-6.5497444398397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A6-43BA-9047-C1E6D583D52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[1]G6!$A$4:$A$8</c:f>
              <c:strCache>
                <c:ptCount val="5"/>
                <c:pt idx="0">
                  <c:v>Državno</c:v>
                </c:pt>
                <c:pt idx="1">
                  <c:v>Privatno</c:v>
                </c:pt>
                <c:pt idx="2">
                  <c:v>Zadružno </c:v>
                </c:pt>
                <c:pt idx="3">
                  <c:v>Mješovito</c:v>
                </c:pt>
                <c:pt idx="4">
                  <c:v>Sva vlasništva</c:v>
                </c:pt>
              </c:strCache>
            </c:strRef>
          </c:cat>
          <c:val>
            <c:numRef>
              <c:f>[1]G6!$F$4:$F$8</c:f>
              <c:numCache>
                <c:formatCode>#,##0</c:formatCode>
                <c:ptCount val="5"/>
                <c:pt idx="0">
                  <c:v>5295.2147201946473</c:v>
                </c:pt>
                <c:pt idx="1">
                  <c:v>4273.1217902782755</c:v>
                </c:pt>
                <c:pt idx="2">
                  <c:v>3030.3676470588234</c:v>
                </c:pt>
                <c:pt idx="3">
                  <c:v>5953.5802644003779</c:v>
                </c:pt>
                <c:pt idx="4">
                  <c:v>4381.5066728570391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7A6-43BA-9047-C1E6D583D526}"/>
            </c:ext>
          </c:extLst>
        </c:ser>
        <c:ser>
          <c:idx val="2"/>
          <c:order val="2"/>
          <c:tx>
            <c:strRef>
              <c:f>[1]G6!$G$3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0483563504141815E-2"/>
                  <c:y val="-3.274890638670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A6-43BA-9047-C1E6D583D526}"/>
                </c:ext>
              </c:extLst>
            </c:dLbl>
            <c:dLbl>
              <c:idx val="1"/>
              <c:layout>
                <c:manualLayout>
                  <c:x val="1.1204481792717087E-2"/>
                  <c:y val="-3.2748538011695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A6-43BA-9047-C1E6D583D526}"/>
                </c:ext>
              </c:extLst>
            </c:dLbl>
            <c:dLbl>
              <c:idx val="2"/>
              <c:layout>
                <c:manualLayout>
                  <c:x val="6.4025610244097643E-3"/>
                  <c:y val="-4.2105631532900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A6-43BA-9047-C1E6D583D526}"/>
                </c:ext>
              </c:extLst>
            </c:dLbl>
            <c:dLbl>
              <c:idx val="3"/>
              <c:layout>
                <c:manualLayout>
                  <c:x val="6.4025610244097643E-3"/>
                  <c:y val="-3.7426900584795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A6-43BA-9047-C1E6D583D526}"/>
                </c:ext>
              </c:extLst>
            </c:dLbl>
            <c:dLbl>
              <c:idx val="4"/>
              <c:layout>
                <c:manualLayout>
                  <c:x val="1.1204481792717087E-2"/>
                  <c:y val="-2.8070175438596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A6-43BA-9047-C1E6D583D52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[1]G6!$A$4:$A$8</c:f>
              <c:strCache>
                <c:ptCount val="5"/>
                <c:pt idx="0">
                  <c:v>Državno</c:v>
                </c:pt>
                <c:pt idx="1">
                  <c:v>Privatno</c:v>
                </c:pt>
                <c:pt idx="2">
                  <c:v>Zadružno </c:v>
                </c:pt>
                <c:pt idx="3">
                  <c:v>Mješovito</c:v>
                </c:pt>
                <c:pt idx="4">
                  <c:v>Sva vlasništva</c:v>
                </c:pt>
              </c:strCache>
            </c:strRef>
          </c:cat>
          <c:val>
            <c:numRef>
              <c:f>[1]G6!$G$4:$G$8</c:f>
              <c:numCache>
                <c:formatCode>#,##0</c:formatCode>
                <c:ptCount val="5"/>
                <c:pt idx="0">
                  <c:v>6964.6894106768377</c:v>
                </c:pt>
                <c:pt idx="1">
                  <c:v>5570.652696625104</c:v>
                </c:pt>
                <c:pt idx="2">
                  <c:v>4609.9961484593832</c:v>
                </c:pt>
                <c:pt idx="3">
                  <c:v>7298.8995271133508</c:v>
                </c:pt>
                <c:pt idx="4">
                  <c:v>5814.7630443353237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7A6-43BA-9047-C1E6D583D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gapDepth val="33"/>
        <c:shape val="cylinder"/>
        <c:axId val="168067072"/>
        <c:axId val="169644544"/>
        <c:axId val="0"/>
      </c:bar3DChart>
      <c:catAx>
        <c:axId val="1680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9644544"/>
        <c:crosses val="autoZero"/>
        <c:auto val="1"/>
        <c:lblAlgn val="ctr"/>
        <c:lblOffset val="100"/>
        <c:noMultiLvlLbl val="0"/>
      </c:catAx>
      <c:valAx>
        <c:axId val="169644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067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06445359102839"/>
          <c:y val="0.86790109131095439"/>
          <c:w val="0.8361818480076354"/>
          <c:h val="9.2018234562784906E-2"/>
        </c:manualLayout>
      </c:layout>
      <c:overlay val="0"/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1228444</xdr:colOff>
      <xdr:row>1</xdr:row>
      <xdr:rowOff>135658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152244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1199869</xdr:colOff>
      <xdr:row>1</xdr:row>
      <xdr:rowOff>107083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152244" cy="249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1209394</xdr:colOff>
      <xdr:row>1</xdr:row>
      <xdr:rowOff>145183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152244" cy="249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161644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56869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1276069</xdr:colOff>
      <xdr:row>1</xdr:row>
      <xdr:rowOff>116608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150"/>
          <a:ext cx="1152244" cy="2499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4</xdr:row>
      <xdr:rowOff>95250</xdr:rowOff>
    </xdr:from>
    <xdr:to>
      <xdr:col>11</xdr:col>
      <xdr:colOff>320386</xdr:colOff>
      <xdr:row>16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51954</xdr:colOff>
      <xdr:row>0</xdr:row>
      <xdr:rowOff>51954</xdr:rowOff>
    </xdr:from>
    <xdr:to>
      <xdr:col>1</xdr:col>
      <xdr:colOff>294993</xdr:colOff>
      <xdr:row>1</xdr:row>
      <xdr:rowOff>111412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51954"/>
          <a:ext cx="1152244" cy="2499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12</xdr:row>
      <xdr:rowOff>142875</xdr:rowOff>
    </xdr:from>
    <xdr:to>
      <xdr:col>10</xdr:col>
      <xdr:colOff>9525</xdr:colOff>
      <xdr:row>26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152119</xdr:colOff>
      <xdr:row>1</xdr:row>
      <xdr:rowOff>126133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6675"/>
          <a:ext cx="1152244" cy="249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sna%20Kavur/stari%20dokumenti%20d%20disk/dokumenti/Analize%20i%20informacije/ANALIZE%20PO%20POSEBNOM%20ZAHTJEVU/2020/2019_%20SLATINA_tab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i_VPŽ"/>
      <sheetName val="Osnovni_Slatina"/>
      <sheetName val="Osnovna RH"/>
      <sheetName val="T1_mil kn"/>
      <sheetName val="T1_tis kn"/>
      <sheetName val="VPŽ_rang opcine i gradovi"/>
      <sheetName val="T2 Slatina"/>
      <sheetName val="T3_Rang po UP županije"/>
      <sheetName val="G1"/>
      <sheetName val="T4"/>
      <sheetName val="T5"/>
      <sheetName val="T6"/>
      <sheetName val="T7"/>
      <sheetName val="opcine i gradovi VPŽ-sort"/>
      <sheetName val="T8 i T9"/>
      <sheetName val="Tx_T10 VPŽ"/>
      <sheetName val="T10 Slatina"/>
      <sheetName val="T11 Slatina"/>
      <sheetName val="G2"/>
      <sheetName val="G3"/>
      <sheetName val="G4"/>
      <sheetName val="T12"/>
      <sheetName val="T13"/>
      <sheetName val="T14"/>
      <sheetName val="T15"/>
      <sheetName val="G5"/>
      <sheetName val="T16"/>
      <sheetName val="G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G7"/>
      <sheetName val="T26"/>
      <sheetName val="T27"/>
      <sheetName val="T28"/>
      <sheetName val="G8"/>
      <sheetName val="Prilog 1"/>
      <sheetName val="Prilog 2_Rang žup po neto dobit"/>
      <sheetName val="Prilog 3"/>
      <sheetName val="Svi poduzetnici Slatina"/>
      <sheetName val="Kumulativ_Slatina"/>
      <sheetName val="Kumulativ_VPŽ"/>
      <sheetName val="Kumulativ_R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7">
          <cell r="C17" t="str">
            <v>2010.</v>
          </cell>
          <cell r="D17" t="str">
            <v>2011.</v>
          </cell>
          <cell r="E17" t="str">
            <v>2012.</v>
          </cell>
          <cell r="F17" t="str">
            <v>2013.</v>
          </cell>
          <cell r="G17" t="str">
            <v>2014.</v>
          </cell>
          <cell r="H17" t="str">
            <v>2015.</v>
          </cell>
          <cell r="I17" t="str">
            <v>2016.</v>
          </cell>
          <cell r="J17" t="str">
            <v>2017.</v>
          </cell>
          <cell r="K17" t="str">
            <v>2018.</v>
          </cell>
          <cell r="L17" t="str">
            <v>2019.</v>
          </cell>
        </row>
        <row r="18">
          <cell r="A18" t="str">
            <v>Konsolid. financ. rezultat</v>
          </cell>
          <cell r="C18">
            <v>-19068.735000000001</v>
          </cell>
          <cell r="D18">
            <v>-43085.455999999998</v>
          </cell>
          <cell r="E18">
            <v>-81436.603000000003</v>
          </cell>
          <cell r="F18">
            <v>-44311.927000000003</v>
          </cell>
          <cell r="G18">
            <v>-4212.2479999999996</v>
          </cell>
          <cell r="H18">
            <v>3580.672</v>
          </cell>
          <cell r="I18">
            <v>12771.790999999999</v>
          </cell>
          <cell r="J18">
            <v>26395.145</v>
          </cell>
          <cell r="K18">
            <v>8874.6779999999999</v>
          </cell>
          <cell r="L18">
            <v>26761.063999999998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3">
          <cell r="E3" t="str">
            <v>Slatina</v>
          </cell>
          <cell r="F3" t="str">
            <v>VPŽ</v>
          </cell>
          <cell r="G3" t="str">
            <v>RH</v>
          </cell>
        </row>
        <row r="4">
          <cell r="A4" t="str">
            <v>Državno</v>
          </cell>
          <cell r="E4">
            <v>4752.4096491228074</v>
          </cell>
          <cell r="F4">
            <v>5295.2147201946473</v>
          </cell>
          <cell r="G4">
            <v>6964.6894106768377</v>
          </cell>
        </row>
        <row r="5">
          <cell r="A5" t="str">
            <v>Privatno</v>
          </cell>
          <cell r="E5">
            <v>4212.8412986156891</v>
          </cell>
          <cell r="F5">
            <v>4273.1217902782755</v>
          </cell>
          <cell r="G5">
            <v>5570.652696625104</v>
          </cell>
        </row>
        <row r="6">
          <cell r="A6" t="str">
            <v xml:space="preserve">Zadružno </v>
          </cell>
          <cell r="F6">
            <v>3030.3676470588234</v>
          </cell>
          <cell r="G6">
            <v>4609.9961484593832</v>
          </cell>
        </row>
        <row r="7">
          <cell r="A7" t="str">
            <v>Mješovito</v>
          </cell>
          <cell r="E7">
            <v>5460.0510057471265</v>
          </cell>
          <cell r="F7">
            <v>5953.5802644003779</v>
          </cell>
          <cell r="G7">
            <v>7298.8995271133508</v>
          </cell>
        </row>
        <row r="8">
          <cell r="A8" t="str">
            <v>Sva vlasništva</v>
          </cell>
          <cell r="E8">
            <v>4326.2736304012351</v>
          </cell>
          <cell r="F8">
            <v>4381.5066728570391</v>
          </cell>
          <cell r="G8">
            <v>5814.7630443353237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7"/>
  <sheetViews>
    <sheetView workbookViewId="0">
      <selection activeCell="G17" sqref="G17"/>
    </sheetView>
  </sheetViews>
  <sheetFormatPr defaultRowHeight="15" x14ac:dyDescent="0.25"/>
  <cols>
    <col min="1" max="1" width="49.7109375" customWidth="1"/>
  </cols>
  <sheetData>
    <row r="3" spans="1:4" x14ac:dyDescent="0.25">
      <c r="A3" s="55" t="s">
        <v>60</v>
      </c>
      <c r="B3" s="56"/>
    </row>
    <row r="4" spans="1:4" ht="11.25" customHeight="1" x14ac:dyDescent="0.25">
      <c r="A4" s="55"/>
      <c r="B4" s="56"/>
      <c r="D4" s="76" t="s">
        <v>72</v>
      </c>
    </row>
    <row r="5" spans="1:4" ht="22.5" x14ac:dyDescent="0.25">
      <c r="A5" s="57" t="s">
        <v>1</v>
      </c>
      <c r="B5" s="58" t="s">
        <v>47</v>
      </c>
      <c r="C5" s="58" t="s">
        <v>48</v>
      </c>
      <c r="D5" s="59" t="s">
        <v>49</v>
      </c>
    </row>
    <row r="6" spans="1:4" x14ac:dyDescent="0.25">
      <c r="A6" s="60" t="s">
        <v>8</v>
      </c>
      <c r="B6" s="61"/>
      <c r="C6" s="61">
        <v>212</v>
      </c>
      <c r="D6" s="62" t="s">
        <v>50</v>
      </c>
    </row>
    <row r="7" spans="1:4" x14ac:dyDescent="0.25">
      <c r="A7" s="63" t="s">
        <v>51</v>
      </c>
      <c r="B7" s="61">
        <v>141</v>
      </c>
      <c r="C7" s="61">
        <v>158</v>
      </c>
      <c r="D7" s="62">
        <v>112.05673758865248</v>
      </c>
    </row>
    <row r="8" spans="1:4" x14ac:dyDescent="0.25">
      <c r="A8" s="64" t="s">
        <v>52</v>
      </c>
      <c r="B8" s="65">
        <v>51</v>
      </c>
      <c r="C8" s="65">
        <v>54</v>
      </c>
      <c r="D8" s="66">
        <v>105.88235294117648</v>
      </c>
    </row>
    <row r="9" spans="1:4" x14ac:dyDescent="0.25">
      <c r="A9" s="67" t="s">
        <v>36</v>
      </c>
      <c r="B9" s="42">
        <v>1603</v>
      </c>
      <c r="C9" s="42">
        <v>1728</v>
      </c>
      <c r="D9" s="68">
        <v>107.79787897691828</v>
      </c>
    </row>
    <row r="10" spans="1:4" x14ac:dyDescent="0.25">
      <c r="A10" s="67" t="s">
        <v>37</v>
      </c>
      <c r="B10" s="42">
        <v>1023386.932</v>
      </c>
      <c r="C10" s="42">
        <v>1077909.19</v>
      </c>
      <c r="D10" s="68">
        <v>105.32762890507574</v>
      </c>
    </row>
    <row r="11" spans="1:4" x14ac:dyDescent="0.25">
      <c r="A11" s="67" t="s">
        <v>38</v>
      </c>
      <c r="B11" s="42">
        <v>1009381.062</v>
      </c>
      <c r="C11" s="42">
        <v>1044766.8</v>
      </c>
      <c r="D11" s="68">
        <v>103.50568673538281</v>
      </c>
    </row>
    <row r="12" spans="1:4" x14ac:dyDescent="0.25">
      <c r="A12" s="67" t="s">
        <v>53</v>
      </c>
      <c r="B12" s="42">
        <v>37839.392</v>
      </c>
      <c r="C12" s="42">
        <v>54924.749000000003</v>
      </c>
      <c r="D12" s="68">
        <v>145.15230318711252</v>
      </c>
    </row>
    <row r="13" spans="1:4" x14ac:dyDescent="0.25">
      <c r="A13" s="67" t="s">
        <v>54</v>
      </c>
      <c r="B13" s="42">
        <v>23833.522000000001</v>
      </c>
      <c r="C13" s="42">
        <v>21782.359</v>
      </c>
      <c r="D13" s="68">
        <v>91.393789805803777</v>
      </c>
    </row>
    <row r="14" spans="1:4" x14ac:dyDescent="0.25">
      <c r="A14" s="67" t="s">
        <v>55</v>
      </c>
      <c r="B14" s="42">
        <v>3956.7139999999999</v>
      </c>
      <c r="C14" s="42">
        <v>6381.326</v>
      </c>
      <c r="D14" s="68">
        <v>161.27842447040649</v>
      </c>
    </row>
    <row r="15" spans="1:4" x14ac:dyDescent="0.25">
      <c r="A15" s="67" t="s">
        <v>39</v>
      </c>
      <c r="B15" s="42">
        <v>33885.56</v>
      </c>
      <c r="C15" s="42">
        <v>48543.423000000003</v>
      </c>
      <c r="D15" s="68">
        <v>143.25695960167107</v>
      </c>
    </row>
    <row r="16" spans="1:4" x14ac:dyDescent="0.25">
      <c r="A16" s="156" t="s">
        <v>40</v>
      </c>
      <c r="B16" s="50">
        <v>23836.403999999999</v>
      </c>
      <c r="C16" s="50">
        <v>21782.359</v>
      </c>
      <c r="D16" s="157">
        <v>91.382739611226611</v>
      </c>
    </row>
    <row r="17" spans="1:4" x14ac:dyDescent="0.25">
      <c r="A17" s="161" t="s">
        <v>56</v>
      </c>
      <c r="B17" s="162">
        <v>10049.156000000001</v>
      </c>
      <c r="C17" s="162">
        <v>26761.063999999998</v>
      </c>
      <c r="D17" s="163">
        <v>266.30160781661658</v>
      </c>
    </row>
    <row r="18" spans="1:4" x14ac:dyDescent="0.25">
      <c r="A18" s="158" t="s">
        <v>20</v>
      </c>
      <c r="B18" s="159">
        <v>23</v>
      </c>
      <c r="C18" s="159">
        <v>28</v>
      </c>
      <c r="D18" s="160">
        <v>121.73913043478262</v>
      </c>
    </row>
    <row r="19" spans="1:4" x14ac:dyDescent="0.25">
      <c r="A19" s="69" t="s">
        <v>21</v>
      </c>
      <c r="B19" s="70">
        <v>18</v>
      </c>
      <c r="C19" s="70">
        <v>19</v>
      </c>
      <c r="D19" s="68">
        <v>105.55555555555556</v>
      </c>
    </row>
    <row r="20" spans="1:4" x14ac:dyDescent="0.25">
      <c r="A20" s="69" t="s">
        <v>22</v>
      </c>
      <c r="B20" s="71">
        <v>265807.60700000002</v>
      </c>
      <c r="C20" s="71">
        <v>263027.81</v>
      </c>
      <c r="D20" s="68">
        <v>98.954207130723688</v>
      </c>
    </row>
    <row r="21" spans="1:4" x14ac:dyDescent="0.25">
      <c r="A21" s="69" t="s">
        <v>23</v>
      </c>
      <c r="B21" s="71">
        <v>89536.39</v>
      </c>
      <c r="C21" s="71">
        <v>133938.62100000001</v>
      </c>
      <c r="D21" s="68">
        <v>149.59126786326769</v>
      </c>
    </row>
    <row r="22" spans="1:4" x14ac:dyDescent="0.25">
      <c r="A22" s="69" t="s">
        <v>24</v>
      </c>
      <c r="B22" s="71">
        <v>176271.217</v>
      </c>
      <c r="C22" s="71">
        <v>129089.189</v>
      </c>
      <c r="D22" s="68">
        <v>73.233277217346256</v>
      </c>
    </row>
    <row r="23" spans="1:4" x14ac:dyDescent="0.25">
      <c r="A23" s="69" t="s">
        <v>25</v>
      </c>
      <c r="B23" s="70">
        <v>18</v>
      </c>
      <c r="C23" s="70">
        <v>15</v>
      </c>
      <c r="D23" s="68">
        <v>83.333333333333343</v>
      </c>
    </row>
    <row r="24" spans="1:4" x14ac:dyDescent="0.25">
      <c r="A24" s="69" t="s">
        <v>57</v>
      </c>
      <c r="B24" s="71">
        <v>10046.325999999999</v>
      </c>
      <c r="C24" s="71">
        <v>11713.039000000001</v>
      </c>
      <c r="D24" s="68">
        <v>116.59027389714412</v>
      </c>
    </row>
    <row r="25" spans="1:4" x14ac:dyDescent="0.25">
      <c r="A25" s="69" t="s">
        <v>58</v>
      </c>
      <c r="B25" s="71">
        <v>4170.0594718236634</v>
      </c>
      <c r="C25" s="71">
        <v>4326.2736304012351</v>
      </c>
      <c r="D25" s="68">
        <v>103.74608946546404</v>
      </c>
    </row>
    <row r="26" spans="1:4" ht="7.5" customHeight="1" x14ac:dyDescent="0.25">
      <c r="A26" s="72"/>
      <c r="B26" s="73"/>
      <c r="C26" s="73"/>
      <c r="D26" s="74"/>
    </row>
    <row r="27" spans="1:4" x14ac:dyDescent="0.25">
      <c r="A27" s="75" t="s">
        <v>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D30" sqref="D30"/>
    </sheetView>
  </sheetViews>
  <sheetFormatPr defaultRowHeight="15" x14ac:dyDescent="0.25"/>
  <cols>
    <col min="1" max="1" width="49.5703125" customWidth="1"/>
    <col min="2" max="2" width="10.85546875" bestFit="1" customWidth="1"/>
  </cols>
  <sheetData>
    <row r="3" spans="1:7" x14ac:dyDescent="0.25">
      <c r="A3" s="1" t="s">
        <v>29</v>
      </c>
      <c r="B3" s="2"/>
      <c r="C3" s="3"/>
      <c r="D3" s="4"/>
      <c r="E3" s="4"/>
      <c r="F3" s="4"/>
      <c r="G3" s="4"/>
    </row>
    <row r="4" spans="1:7" x14ac:dyDescent="0.25">
      <c r="D4" s="5"/>
      <c r="E4" s="6"/>
      <c r="F4" s="5"/>
      <c r="G4" s="76" t="s">
        <v>72</v>
      </c>
    </row>
    <row r="5" spans="1:7" x14ac:dyDescent="0.25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9" t="s">
        <v>6</v>
      </c>
      <c r="G5" s="9" t="s">
        <v>7</v>
      </c>
    </row>
    <row r="6" spans="1:7" x14ac:dyDescent="0.25">
      <c r="A6" s="22"/>
      <c r="B6" s="22"/>
      <c r="C6" s="22"/>
      <c r="D6" s="23"/>
      <c r="E6" s="22"/>
      <c r="F6" s="8"/>
      <c r="G6" s="8"/>
    </row>
    <row r="7" spans="1:7" x14ac:dyDescent="0.25">
      <c r="A7" s="29" t="s">
        <v>8</v>
      </c>
      <c r="B7" s="30">
        <v>136260</v>
      </c>
      <c r="C7" s="30">
        <v>1147</v>
      </c>
      <c r="D7" s="31">
        <f t="shared" ref="D7:D26" si="0">C7/B7</f>
        <v>8.4177308087479818E-3</v>
      </c>
      <c r="E7" s="32">
        <v>212</v>
      </c>
      <c r="F7" s="33">
        <f>E7/B7</f>
        <v>1.5558491119917804E-3</v>
      </c>
      <c r="G7" s="33">
        <f>E7/C7</f>
        <v>0.18482999128160418</v>
      </c>
    </row>
    <row r="8" spans="1:7" x14ac:dyDescent="0.25">
      <c r="A8" s="29" t="s">
        <v>9</v>
      </c>
      <c r="B8" s="30">
        <v>90955</v>
      </c>
      <c r="C8" s="32">
        <v>852</v>
      </c>
      <c r="D8" s="31">
        <f t="shared" si="0"/>
        <v>9.3672695288879119E-3</v>
      </c>
      <c r="E8" s="32">
        <v>158</v>
      </c>
      <c r="F8" s="33">
        <f t="shared" ref="F8:F26" si="1">E8/B8</f>
        <v>1.7371227530097301E-3</v>
      </c>
      <c r="G8" s="33">
        <f t="shared" ref="G8:G26" si="2">E8/C8</f>
        <v>0.18544600938967137</v>
      </c>
    </row>
    <row r="9" spans="1:7" x14ac:dyDescent="0.25">
      <c r="A9" s="29" t="s">
        <v>10</v>
      </c>
      <c r="B9" s="30">
        <v>45305</v>
      </c>
      <c r="C9" s="32">
        <v>295</v>
      </c>
      <c r="D9" s="31">
        <f t="shared" si="0"/>
        <v>6.5114225802891511E-3</v>
      </c>
      <c r="E9" s="32">
        <v>54</v>
      </c>
      <c r="F9" s="33">
        <f t="shared" si="1"/>
        <v>1.1919214214766581E-3</v>
      </c>
      <c r="G9" s="33">
        <f t="shared" si="2"/>
        <v>0.18305084745762712</v>
      </c>
    </row>
    <row r="10" spans="1:7" x14ac:dyDescent="0.25">
      <c r="A10" s="24" t="s">
        <v>11</v>
      </c>
      <c r="B10" s="25">
        <v>969776</v>
      </c>
      <c r="C10" s="25">
        <v>9154</v>
      </c>
      <c r="D10" s="26">
        <f t="shared" si="0"/>
        <v>9.439293197604396E-3</v>
      </c>
      <c r="E10" s="25">
        <v>1728</v>
      </c>
      <c r="F10" s="27">
        <f t="shared" si="1"/>
        <v>1.781854778835525E-3</v>
      </c>
      <c r="G10" s="28">
        <f t="shared" si="2"/>
        <v>0.18876993663972033</v>
      </c>
    </row>
    <row r="11" spans="1:7" x14ac:dyDescent="0.25">
      <c r="A11" s="10" t="s">
        <v>12</v>
      </c>
      <c r="B11" s="11">
        <v>796126335.04299998</v>
      </c>
      <c r="C11" s="11">
        <v>4991085.83</v>
      </c>
      <c r="D11" s="12">
        <f t="shared" si="0"/>
        <v>6.269213327468214E-3</v>
      </c>
      <c r="E11" s="11">
        <v>1077909.19</v>
      </c>
      <c r="F11" s="13">
        <f t="shared" si="1"/>
        <v>1.3539423864703337E-3</v>
      </c>
      <c r="G11" s="14">
        <f t="shared" si="2"/>
        <v>0.21596687108063617</v>
      </c>
    </row>
    <row r="12" spans="1:7" x14ac:dyDescent="0.25">
      <c r="A12" s="10" t="s">
        <v>13</v>
      </c>
      <c r="B12" s="11">
        <v>756495953.796</v>
      </c>
      <c r="C12" s="11">
        <v>4819166.159</v>
      </c>
      <c r="D12" s="12">
        <f t="shared" si="0"/>
        <v>6.3703792926030076E-3</v>
      </c>
      <c r="E12" s="11">
        <v>1044766.8</v>
      </c>
      <c r="F12" s="13">
        <f t="shared" si="1"/>
        <v>1.3810606583650497E-3</v>
      </c>
      <c r="G12" s="14">
        <f t="shared" si="2"/>
        <v>0.21679410203544303</v>
      </c>
    </row>
    <row r="13" spans="1:7" x14ac:dyDescent="0.25">
      <c r="A13" s="10" t="s">
        <v>14</v>
      </c>
      <c r="B13" s="11">
        <v>57232067.596000001</v>
      </c>
      <c r="C13" s="11">
        <v>280695.53399999999</v>
      </c>
      <c r="D13" s="12">
        <f t="shared" si="0"/>
        <v>4.9045149999022231E-3</v>
      </c>
      <c r="E13" s="11">
        <v>54924.749000000003</v>
      </c>
      <c r="F13" s="13">
        <f t="shared" si="1"/>
        <v>9.5968486387234316E-4</v>
      </c>
      <c r="G13" s="14">
        <f t="shared" si="2"/>
        <v>0.19567375446735824</v>
      </c>
    </row>
    <row r="14" spans="1:7" x14ac:dyDescent="0.25">
      <c r="A14" s="10" t="s">
        <v>15</v>
      </c>
      <c r="B14" s="11">
        <v>17601686.348000001</v>
      </c>
      <c r="C14" s="11">
        <v>108775.863</v>
      </c>
      <c r="D14" s="12">
        <f t="shared" si="0"/>
        <v>6.1798546371870612E-3</v>
      </c>
      <c r="E14" s="11">
        <v>21782.359</v>
      </c>
      <c r="F14" s="13">
        <f t="shared" si="1"/>
        <v>1.2375154612657344E-3</v>
      </c>
      <c r="G14" s="14">
        <f t="shared" si="2"/>
        <v>0.20024993044642633</v>
      </c>
    </row>
    <row r="15" spans="1:7" x14ac:dyDescent="0.25">
      <c r="A15" s="10" t="s">
        <v>16</v>
      </c>
      <c r="B15" s="11">
        <v>8349048.648</v>
      </c>
      <c r="C15" s="11">
        <v>43866.701000000001</v>
      </c>
      <c r="D15" s="12">
        <f t="shared" si="0"/>
        <v>5.2540957478440604E-3</v>
      </c>
      <c r="E15" s="11">
        <v>6381.326</v>
      </c>
      <c r="F15" s="13">
        <f t="shared" si="1"/>
        <v>7.6431774074386732E-4</v>
      </c>
      <c r="G15" s="14">
        <f t="shared" si="2"/>
        <v>0.14547084359044915</v>
      </c>
    </row>
    <row r="16" spans="1:7" x14ac:dyDescent="0.25">
      <c r="A16" s="10" t="s">
        <v>17</v>
      </c>
      <c r="B16" s="11">
        <v>48872344.269000001</v>
      </c>
      <c r="C16" s="11">
        <v>236861.34899999999</v>
      </c>
      <c r="D16" s="12">
        <f t="shared" si="0"/>
        <v>4.8465313572085486E-3</v>
      </c>
      <c r="E16" s="11">
        <v>48543.423000000003</v>
      </c>
      <c r="F16" s="13">
        <f t="shared" si="1"/>
        <v>9.9326978736298034E-4</v>
      </c>
      <c r="G16" s="14">
        <f>E16/C16</f>
        <v>0.20494446732210414</v>
      </c>
    </row>
    <row r="17" spans="1:7" x14ac:dyDescent="0.25">
      <c r="A17" s="10" t="s">
        <v>18</v>
      </c>
      <c r="B17" s="11">
        <v>17591011.668000001</v>
      </c>
      <c r="C17" s="11">
        <v>108808.379</v>
      </c>
      <c r="D17" s="12">
        <f t="shared" si="0"/>
        <v>6.185453176518238E-3</v>
      </c>
      <c r="E17" s="11">
        <v>21782.359</v>
      </c>
      <c r="F17" s="13">
        <f t="shared" si="1"/>
        <v>1.2382664175946472E-3</v>
      </c>
      <c r="G17" s="14">
        <f t="shared" si="2"/>
        <v>0.20019008830193125</v>
      </c>
    </row>
    <row r="18" spans="1:7" ht="17.25" customHeight="1" x14ac:dyDescent="0.25">
      <c r="A18" s="15" t="s">
        <v>19</v>
      </c>
      <c r="B18" s="16">
        <v>31281332.600000001</v>
      </c>
      <c r="C18" s="16">
        <v>128052.97</v>
      </c>
      <c r="D18" s="17">
        <f t="shared" si="0"/>
        <v>4.0935906291920563E-3</v>
      </c>
      <c r="E18" s="16">
        <v>26761.063999999998</v>
      </c>
      <c r="F18" s="18">
        <f t="shared" si="1"/>
        <v>8.5549629046174317E-4</v>
      </c>
      <c r="G18" s="19">
        <f t="shared" si="2"/>
        <v>0.20898432890701402</v>
      </c>
    </row>
    <row r="19" spans="1:7" x14ac:dyDescent="0.25">
      <c r="A19" s="10" t="s">
        <v>20</v>
      </c>
      <c r="B19" s="11">
        <v>20409</v>
      </c>
      <c r="C19" s="20">
        <v>158</v>
      </c>
      <c r="D19" s="12">
        <f t="shared" si="0"/>
        <v>7.741682591013768E-3</v>
      </c>
      <c r="E19" s="20">
        <v>28</v>
      </c>
      <c r="F19" s="13">
        <f t="shared" si="1"/>
        <v>1.3719437503062375E-3</v>
      </c>
      <c r="G19" s="14">
        <f t="shared" si="2"/>
        <v>0.17721518987341772</v>
      </c>
    </row>
    <row r="20" spans="1:7" x14ac:dyDescent="0.25">
      <c r="A20" s="10" t="s">
        <v>21</v>
      </c>
      <c r="B20" s="11">
        <v>19627</v>
      </c>
      <c r="C20" s="20">
        <v>103</v>
      </c>
      <c r="D20" s="12">
        <f t="shared" si="0"/>
        <v>5.2478728282468025E-3</v>
      </c>
      <c r="E20" s="20">
        <v>19</v>
      </c>
      <c r="F20" s="13">
        <f t="shared" si="1"/>
        <v>9.6805421103581804E-4</v>
      </c>
      <c r="G20" s="14">
        <f t="shared" si="2"/>
        <v>0.18446601941747573</v>
      </c>
    </row>
    <row r="21" spans="1:7" x14ac:dyDescent="0.25">
      <c r="A21" s="10" t="s">
        <v>22</v>
      </c>
      <c r="B21" s="11">
        <v>151455117.51899999</v>
      </c>
      <c r="C21" s="11">
        <v>1039743.09</v>
      </c>
      <c r="D21" s="12">
        <f t="shared" si="0"/>
        <v>6.8650244840327999E-3</v>
      </c>
      <c r="E21" s="11">
        <v>263027.81</v>
      </c>
      <c r="F21" s="13">
        <f t="shared" si="1"/>
        <v>1.7366716576414345E-3</v>
      </c>
      <c r="G21" s="14">
        <f t="shared" si="2"/>
        <v>0.25297384760691222</v>
      </c>
    </row>
    <row r="22" spans="1:7" x14ac:dyDescent="0.25">
      <c r="A22" s="10" t="s">
        <v>23</v>
      </c>
      <c r="B22" s="11">
        <v>137793447.56400001</v>
      </c>
      <c r="C22" s="11">
        <v>327260.87</v>
      </c>
      <c r="D22" s="12">
        <f t="shared" si="0"/>
        <v>2.3750103926240707E-3</v>
      </c>
      <c r="E22" s="11">
        <v>133938.62100000001</v>
      </c>
      <c r="F22" s="13">
        <f t="shared" si="1"/>
        <v>9.720246018069214E-4</v>
      </c>
      <c r="G22" s="14">
        <f t="shared" si="2"/>
        <v>0.40927172564199321</v>
      </c>
    </row>
    <row r="23" spans="1:7" x14ac:dyDescent="0.25">
      <c r="A23" s="10" t="s">
        <v>24</v>
      </c>
      <c r="B23" s="11">
        <v>13661669.955</v>
      </c>
      <c r="C23" s="11">
        <v>712482.22</v>
      </c>
      <c r="D23" s="12">
        <f t="shared" si="0"/>
        <v>5.2151912785686969E-2</v>
      </c>
      <c r="E23" s="11">
        <v>129089.189</v>
      </c>
      <c r="F23" s="13">
        <f t="shared" si="1"/>
        <v>9.4490050941945774E-3</v>
      </c>
      <c r="G23" s="13">
        <f t="shared" si="2"/>
        <v>0.18118233041661025</v>
      </c>
    </row>
    <row r="24" spans="1:7" x14ac:dyDescent="0.25">
      <c r="A24" s="10" t="s">
        <v>25</v>
      </c>
      <c r="B24" s="11">
        <v>13067</v>
      </c>
      <c r="C24" s="20">
        <v>68</v>
      </c>
      <c r="D24" s="12">
        <f t="shared" si="0"/>
        <v>5.2039488788551309E-3</v>
      </c>
      <c r="E24" s="20">
        <v>15</v>
      </c>
      <c r="F24" s="13">
        <f t="shared" si="1"/>
        <v>1.1479298997474554E-3</v>
      </c>
      <c r="G24" s="13">
        <f t="shared" si="2"/>
        <v>0.22058823529411764</v>
      </c>
    </row>
    <row r="25" spans="1:7" x14ac:dyDescent="0.25">
      <c r="A25" s="10" t="s">
        <v>26</v>
      </c>
      <c r="B25" s="11">
        <v>27528821.936999999</v>
      </c>
      <c r="C25" s="11">
        <v>81326.290999999997</v>
      </c>
      <c r="D25" s="12">
        <f t="shared" si="0"/>
        <v>2.9542234384789903E-3</v>
      </c>
      <c r="E25" s="11">
        <v>11713.039000000001</v>
      </c>
      <c r="F25" s="13">
        <f t="shared" si="1"/>
        <v>4.254827550123799E-4</v>
      </c>
      <c r="G25" s="13">
        <f t="shared" si="2"/>
        <v>0.14402524516948648</v>
      </c>
    </row>
    <row r="26" spans="1:7" x14ac:dyDescent="0.25">
      <c r="A26" s="10" t="s">
        <v>27</v>
      </c>
      <c r="B26" s="11">
        <v>5814.7630443353237</v>
      </c>
      <c r="C26" s="11">
        <v>4381.5066728570391</v>
      </c>
      <c r="D26" s="12">
        <f t="shared" si="0"/>
        <v>0.75351422567862902</v>
      </c>
      <c r="E26" s="11">
        <v>4326.2736304012351</v>
      </c>
      <c r="F26" s="13">
        <f t="shared" si="1"/>
        <v>0.74401546501810456</v>
      </c>
      <c r="G26" s="13">
        <f t="shared" si="2"/>
        <v>0.98739405264450086</v>
      </c>
    </row>
    <row r="27" spans="1:7" x14ac:dyDescent="0.25">
      <c r="A27" s="21" t="s">
        <v>28</v>
      </c>
      <c r="D27" s="5"/>
      <c r="E27" s="6"/>
      <c r="F27" s="5"/>
      <c r="G27" s="5"/>
    </row>
  </sheetData>
  <mergeCells count="7"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tabSelected="1" workbookViewId="0">
      <selection activeCell="I23" sqref="I23"/>
    </sheetView>
  </sheetViews>
  <sheetFormatPr defaultRowHeight="15" x14ac:dyDescent="0.25"/>
  <cols>
    <col min="1" max="1" width="41" customWidth="1"/>
  </cols>
  <sheetData>
    <row r="3" spans="1:7" x14ac:dyDescent="0.25">
      <c r="A3" s="34" t="s">
        <v>45</v>
      </c>
      <c r="B3" s="34"/>
      <c r="C3" s="35"/>
      <c r="D3" s="36"/>
      <c r="E3" s="37"/>
      <c r="F3" s="37"/>
      <c r="G3" s="37"/>
    </row>
    <row r="4" spans="1:7" ht="12" customHeight="1" x14ac:dyDescent="0.25">
      <c r="A4" s="34"/>
      <c r="B4" s="34"/>
      <c r="C4" s="35"/>
      <c r="D4" s="36"/>
      <c r="E4" s="93" t="s">
        <v>72</v>
      </c>
      <c r="G4" s="37"/>
    </row>
    <row r="5" spans="1:7" ht="22.5" x14ac:dyDescent="0.25">
      <c r="A5" s="38" t="s">
        <v>1</v>
      </c>
      <c r="B5" s="38" t="s">
        <v>30</v>
      </c>
      <c r="C5" s="38" t="s">
        <v>31</v>
      </c>
      <c r="D5" s="38" t="s">
        <v>32</v>
      </c>
      <c r="E5" s="39" t="s">
        <v>33</v>
      </c>
      <c r="F5" s="39" t="s">
        <v>34</v>
      </c>
      <c r="G5" s="39" t="s">
        <v>35</v>
      </c>
    </row>
    <row r="6" spans="1:7" x14ac:dyDescent="0.25">
      <c r="A6" s="172" t="s">
        <v>8</v>
      </c>
      <c r="B6" s="173">
        <v>196</v>
      </c>
      <c r="C6" s="173">
        <v>202</v>
      </c>
      <c r="D6" s="173">
        <v>206</v>
      </c>
      <c r="E6" s="61">
        <v>211</v>
      </c>
      <c r="F6" s="61">
        <v>212</v>
      </c>
      <c r="G6" s="174">
        <f t="shared" ref="G6:G14" si="0">F6/B6*100</f>
        <v>108.16326530612245</v>
      </c>
    </row>
    <row r="7" spans="1:7" x14ac:dyDescent="0.25">
      <c r="A7" s="172" t="s">
        <v>36</v>
      </c>
      <c r="B7" s="173">
        <v>1266</v>
      </c>
      <c r="C7" s="173">
        <v>1305</v>
      </c>
      <c r="D7" s="173">
        <v>1407</v>
      </c>
      <c r="E7" s="61">
        <v>1680</v>
      </c>
      <c r="F7" s="61">
        <v>1728</v>
      </c>
      <c r="G7" s="174">
        <f t="shared" si="0"/>
        <v>136.49289099526067</v>
      </c>
    </row>
    <row r="8" spans="1:7" x14ac:dyDescent="0.25">
      <c r="A8" s="170" t="s">
        <v>37</v>
      </c>
      <c r="B8" s="53">
        <v>606900.34199999995</v>
      </c>
      <c r="C8" s="53">
        <v>661202.01100000006</v>
      </c>
      <c r="D8" s="53">
        <v>822365.723</v>
      </c>
      <c r="E8" s="171">
        <v>1034216.338</v>
      </c>
      <c r="F8" s="171">
        <v>1077909.19</v>
      </c>
      <c r="G8" s="54">
        <f t="shared" si="0"/>
        <v>177.60892776033401</v>
      </c>
    </row>
    <row r="9" spans="1:7" x14ac:dyDescent="0.25">
      <c r="A9" s="40" t="s">
        <v>38</v>
      </c>
      <c r="B9" s="41">
        <v>600310.03399999999</v>
      </c>
      <c r="C9" s="41">
        <v>645515.1</v>
      </c>
      <c r="D9" s="41">
        <v>792832.19799999997</v>
      </c>
      <c r="E9" s="42">
        <v>1021292.591</v>
      </c>
      <c r="F9" s="42">
        <v>1044766.8</v>
      </c>
      <c r="G9" s="43">
        <f t="shared" si="0"/>
        <v>174.03787057139212</v>
      </c>
    </row>
    <row r="10" spans="1:7" x14ac:dyDescent="0.25">
      <c r="A10" s="40" t="s">
        <v>39</v>
      </c>
      <c r="B10" s="41">
        <v>26233.023000000001</v>
      </c>
      <c r="C10" s="41">
        <v>30055.082999999999</v>
      </c>
      <c r="D10" s="41">
        <v>37058.177000000003</v>
      </c>
      <c r="E10" s="42">
        <v>33326.75</v>
      </c>
      <c r="F10" s="42">
        <v>48543.423000000003</v>
      </c>
      <c r="G10" s="43">
        <f t="shared" si="0"/>
        <v>185.04700354206221</v>
      </c>
    </row>
    <row r="11" spans="1:7" x14ac:dyDescent="0.25">
      <c r="A11" s="48" t="s">
        <v>40</v>
      </c>
      <c r="B11" s="49">
        <v>22652.350999999999</v>
      </c>
      <c r="C11" s="49">
        <v>17283.292000000001</v>
      </c>
      <c r="D11" s="49">
        <v>10663.031999999999</v>
      </c>
      <c r="E11" s="50">
        <v>24452.072</v>
      </c>
      <c r="F11" s="50">
        <v>21782.359</v>
      </c>
      <c r="G11" s="51">
        <f t="shared" si="0"/>
        <v>96.159374362510988</v>
      </c>
    </row>
    <row r="12" spans="1:7" x14ac:dyDescent="0.25">
      <c r="A12" s="167" t="s">
        <v>41</v>
      </c>
      <c r="B12" s="168">
        <v>3580.672</v>
      </c>
      <c r="C12" s="168">
        <v>12771.790999999999</v>
      </c>
      <c r="D12" s="168">
        <v>26395.145</v>
      </c>
      <c r="E12" s="162">
        <v>8874.6779999999999</v>
      </c>
      <c r="F12" s="162">
        <v>26761.063999999998</v>
      </c>
      <c r="G12" s="169">
        <f t="shared" si="0"/>
        <v>747.37546471723738</v>
      </c>
    </row>
    <row r="13" spans="1:7" x14ac:dyDescent="0.25">
      <c r="A13" s="52" t="s">
        <v>42</v>
      </c>
      <c r="B13" s="53">
        <v>61005.502</v>
      </c>
      <c r="C13" s="53">
        <v>41219.341999999997</v>
      </c>
      <c r="D13" s="53">
        <v>123076.533</v>
      </c>
      <c r="E13" s="53">
        <v>10211.51</v>
      </c>
      <c r="F13" s="53">
        <v>11713.039000000001</v>
      </c>
      <c r="G13" s="54">
        <f t="shared" si="0"/>
        <v>19.199971504209572</v>
      </c>
    </row>
    <row r="14" spans="1:7" x14ac:dyDescent="0.25">
      <c r="A14" s="40" t="s">
        <v>43</v>
      </c>
      <c r="B14" s="41">
        <v>3309.4956556082147</v>
      </c>
      <c r="C14" s="41">
        <v>3503.6978288633459</v>
      </c>
      <c r="D14" s="41">
        <v>3749.8987206823026</v>
      </c>
      <c r="E14" s="42">
        <v>4081.9170634920633</v>
      </c>
      <c r="F14" s="42">
        <v>4326.2736304012351</v>
      </c>
      <c r="G14" s="43">
        <f t="shared" si="0"/>
        <v>130.72304908664879</v>
      </c>
    </row>
    <row r="15" spans="1:7" ht="9.75" customHeight="1" x14ac:dyDescent="0.25">
      <c r="A15" s="44"/>
      <c r="B15" s="45"/>
      <c r="C15" s="45"/>
      <c r="D15" s="45"/>
      <c r="E15" s="46"/>
      <c r="F15" s="46"/>
      <c r="G15" s="47"/>
    </row>
    <row r="16" spans="1:7" x14ac:dyDescent="0.25">
      <c r="A16" s="21" t="s">
        <v>44</v>
      </c>
      <c r="B16" s="21"/>
      <c r="C16" s="37"/>
      <c r="D16" s="37"/>
      <c r="E16" s="37"/>
      <c r="F16" s="37"/>
      <c r="G16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"/>
  <sheetViews>
    <sheetView workbookViewId="0"/>
  </sheetViews>
  <sheetFormatPr defaultRowHeight="15" x14ac:dyDescent="0.25"/>
  <cols>
    <col min="2" max="2" width="6.42578125" customWidth="1"/>
    <col min="5" max="5" width="5.42578125" bestFit="1" customWidth="1"/>
    <col min="11" max="11" width="6.42578125" bestFit="1" customWidth="1"/>
  </cols>
  <sheetData>
    <row r="3" spans="1:13" x14ac:dyDescent="0.25">
      <c r="A3" s="92" t="s">
        <v>61</v>
      </c>
      <c r="B3" s="92" t="s">
        <v>62</v>
      </c>
      <c r="C3" s="91"/>
    </row>
    <row r="4" spans="1:13" x14ac:dyDescent="0.25">
      <c r="A4" s="78" t="s">
        <v>0</v>
      </c>
      <c r="L4" s="93" t="s">
        <v>0</v>
      </c>
    </row>
    <row r="5" spans="1:13" x14ac:dyDescent="0.25">
      <c r="A5" s="80" t="s">
        <v>63</v>
      </c>
      <c r="B5" s="80" t="s">
        <v>8</v>
      </c>
      <c r="C5" s="80"/>
      <c r="D5" s="80"/>
      <c r="E5" s="80" t="s">
        <v>36</v>
      </c>
      <c r="F5" s="80"/>
      <c r="G5" s="80"/>
      <c r="H5" s="80" t="s">
        <v>37</v>
      </c>
      <c r="I5" s="80"/>
      <c r="J5" s="80"/>
      <c r="K5" s="80" t="s">
        <v>64</v>
      </c>
      <c r="L5" s="80"/>
      <c r="M5" s="80"/>
    </row>
    <row r="6" spans="1:13" x14ac:dyDescent="0.25">
      <c r="A6" s="80"/>
      <c r="B6" s="81" t="s">
        <v>65</v>
      </c>
      <c r="C6" s="82" t="s">
        <v>66</v>
      </c>
      <c r="D6" s="82" t="s">
        <v>66</v>
      </c>
      <c r="E6" s="81" t="s">
        <v>65</v>
      </c>
      <c r="F6" s="82" t="s">
        <v>66</v>
      </c>
      <c r="G6" s="82" t="s">
        <v>66</v>
      </c>
      <c r="H6" s="81" t="s">
        <v>69</v>
      </c>
      <c r="I6" s="82" t="s">
        <v>66</v>
      </c>
      <c r="J6" s="82" t="s">
        <v>70</v>
      </c>
      <c r="K6" s="83" t="s">
        <v>69</v>
      </c>
      <c r="L6" s="82" t="s">
        <v>66</v>
      </c>
      <c r="M6" s="82" t="s">
        <v>66</v>
      </c>
    </row>
    <row r="7" spans="1:13" x14ac:dyDescent="0.25">
      <c r="A7" s="80"/>
      <c r="B7" s="81"/>
      <c r="C7" s="82" t="s">
        <v>67</v>
      </c>
      <c r="D7" s="82" t="s">
        <v>68</v>
      </c>
      <c r="E7" s="81"/>
      <c r="F7" s="82" t="s">
        <v>67</v>
      </c>
      <c r="G7" s="82" t="s">
        <v>68</v>
      </c>
      <c r="H7" s="81"/>
      <c r="I7" s="82" t="s">
        <v>67</v>
      </c>
      <c r="J7" s="82" t="s">
        <v>68</v>
      </c>
      <c r="K7" s="83"/>
      <c r="L7" s="82" t="s">
        <v>67</v>
      </c>
      <c r="M7" s="82" t="s">
        <v>68</v>
      </c>
    </row>
    <row r="8" spans="1:13" x14ac:dyDescent="0.25">
      <c r="A8" s="84" t="s">
        <v>5</v>
      </c>
      <c r="B8" s="85">
        <v>212</v>
      </c>
      <c r="C8" s="86">
        <v>78</v>
      </c>
      <c r="D8" s="87">
        <v>2</v>
      </c>
      <c r="E8" s="88">
        <v>1728</v>
      </c>
      <c r="F8" s="86">
        <v>73</v>
      </c>
      <c r="G8" s="89">
        <v>2</v>
      </c>
      <c r="H8" s="88">
        <v>1077909</v>
      </c>
      <c r="I8" s="86">
        <v>75</v>
      </c>
      <c r="J8" s="90">
        <v>2</v>
      </c>
      <c r="K8" s="88">
        <v>26761</v>
      </c>
      <c r="L8" s="90">
        <v>94</v>
      </c>
      <c r="M8" s="90">
        <v>1</v>
      </c>
    </row>
    <row r="9" spans="1:13" x14ac:dyDescent="0.25">
      <c r="A9" s="21" t="s">
        <v>71</v>
      </c>
    </row>
  </sheetData>
  <mergeCells count="9">
    <mergeCell ref="A5:A7"/>
    <mergeCell ref="B5:D5"/>
    <mergeCell ref="E5:G5"/>
    <mergeCell ref="H5:J5"/>
    <mergeCell ref="K5:M5"/>
    <mergeCell ref="B6:B7"/>
    <mergeCell ref="E6:E7"/>
    <mergeCell ref="H6:H7"/>
    <mergeCell ref="K6:K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12.5703125" customWidth="1"/>
    <col min="3" max="3" width="24.85546875" customWidth="1"/>
    <col min="4" max="4" width="32.28515625" customWidth="1"/>
  </cols>
  <sheetData>
    <row r="3" spans="1:6" x14ac:dyDescent="0.25">
      <c r="A3" s="92" t="s">
        <v>96</v>
      </c>
      <c r="E3" s="95" t="s">
        <v>95</v>
      </c>
    </row>
    <row r="4" spans="1:6" ht="22.5" x14ac:dyDescent="0.25">
      <c r="A4" s="101" t="s">
        <v>70</v>
      </c>
      <c r="B4" s="101" t="s">
        <v>73</v>
      </c>
      <c r="C4" s="102" t="s">
        <v>74</v>
      </c>
      <c r="D4" s="101" t="s">
        <v>75</v>
      </c>
      <c r="E4" s="101" t="s">
        <v>76</v>
      </c>
      <c r="F4" s="103" t="s">
        <v>37</v>
      </c>
    </row>
    <row r="5" spans="1:6" x14ac:dyDescent="0.25">
      <c r="A5" s="106" t="s">
        <v>77</v>
      </c>
      <c r="B5" s="107">
        <v>61997436995</v>
      </c>
      <c r="C5" s="108" t="s">
        <v>78</v>
      </c>
      <c r="D5" s="109" t="s">
        <v>79</v>
      </c>
      <c r="E5" s="107" t="s">
        <v>80</v>
      </c>
      <c r="F5" s="110">
        <v>337438</v>
      </c>
    </row>
    <row r="6" spans="1:6" x14ac:dyDescent="0.25">
      <c r="A6" s="106" t="s">
        <v>81</v>
      </c>
      <c r="B6" s="107">
        <v>4444315748</v>
      </c>
      <c r="C6" s="108" t="s">
        <v>82</v>
      </c>
      <c r="D6" s="109" t="s">
        <v>79</v>
      </c>
      <c r="E6" s="107" t="s">
        <v>80</v>
      </c>
      <c r="F6" s="110">
        <v>103680</v>
      </c>
    </row>
    <row r="7" spans="1:6" x14ac:dyDescent="0.25">
      <c r="A7" s="106" t="s">
        <v>83</v>
      </c>
      <c r="B7" s="107">
        <v>82962748709</v>
      </c>
      <c r="C7" s="108" t="s">
        <v>84</v>
      </c>
      <c r="D7" s="109" t="s">
        <v>79</v>
      </c>
      <c r="E7" s="107" t="s">
        <v>80</v>
      </c>
      <c r="F7" s="110">
        <v>59925</v>
      </c>
    </row>
    <row r="8" spans="1:6" x14ac:dyDescent="0.25">
      <c r="A8" s="106" t="s">
        <v>85</v>
      </c>
      <c r="B8" s="107">
        <v>69525622046</v>
      </c>
      <c r="C8" s="108" t="s">
        <v>86</v>
      </c>
      <c r="D8" s="109" t="s">
        <v>79</v>
      </c>
      <c r="E8" s="107" t="s">
        <v>87</v>
      </c>
      <c r="F8" s="110">
        <v>47673</v>
      </c>
    </row>
    <row r="9" spans="1:6" x14ac:dyDescent="0.25">
      <c r="A9" s="106" t="s">
        <v>88</v>
      </c>
      <c r="B9" s="107">
        <v>97446273531</v>
      </c>
      <c r="C9" s="108" t="s">
        <v>89</v>
      </c>
      <c r="D9" s="109" t="s">
        <v>90</v>
      </c>
      <c r="E9" s="107" t="s">
        <v>91</v>
      </c>
      <c r="F9" s="110">
        <v>46053</v>
      </c>
    </row>
    <row r="10" spans="1:6" x14ac:dyDescent="0.25">
      <c r="A10" s="104" t="s">
        <v>92</v>
      </c>
      <c r="B10" s="104"/>
      <c r="C10" s="104"/>
      <c r="D10" s="104"/>
      <c r="E10" s="104"/>
      <c r="F10" s="105">
        <v>548716</v>
      </c>
    </row>
    <row r="11" spans="1:6" x14ac:dyDescent="0.25">
      <c r="A11" s="97" t="s">
        <v>93</v>
      </c>
      <c r="B11" s="97"/>
      <c r="C11" s="97"/>
      <c r="D11" s="97"/>
      <c r="E11" s="97"/>
      <c r="F11" s="98">
        <v>1077909</v>
      </c>
    </row>
    <row r="12" spans="1:6" x14ac:dyDescent="0.25">
      <c r="A12" s="99" t="s">
        <v>94</v>
      </c>
      <c r="B12" s="99"/>
      <c r="C12" s="99"/>
      <c r="D12" s="99"/>
      <c r="E12" s="99"/>
      <c r="F12" s="100">
        <v>0.50900000000000001</v>
      </c>
    </row>
    <row r="13" spans="1:6" x14ac:dyDescent="0.25">
      <c r="A13" s="94" t="s">
        <v>71</v>
      </c>
    </row>
  </sheetData>
  <mergeCells count="3">
    <mergeCell ref="A10:E10"/>
    <mergeCell ref="A11:E11"/>
    <mergeCell ref="A12:E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/>
  </sheetViews>
  <sheetFormatPr defaultRowHeight="15" x14ac:dyDescent="0.25"/>
  <cols>
    <col min="1" max="1" width="59.140625" customWidth="1"/>
    <col min="2" max="2" width="10.85546875" bestFit="1" customWidth="1"/>
    <col min="3" max="3" width="10.5703125" customWidth="1"/>
    <col min="4" max="4" width="10.28515625" customWidth="1"/>
    <col min="5" max="5" width="11" customWidth="1"/>
  </cols>
  <sheetData>
    <row r="3" spans="1:5" x14ac:dyDescent="0.25">
      <c r="A3" s="112" t="s">
        <v>105</v>
      </c>
      <c r="B3" s="112"/>
    </row>
    <row r="4" spans="1:5" x14ac:dyDescent="0.25">
      <c r="E4" s="119" t="s">
        <v>0</v>
      </c>
    </row>
    <row r="5" spans="1:5" ht="27" customHeight="1" x14ac:dyDescent="0.25">
      <c r="A5" s="135" t="s">
        <v>97</v>
      </c>
      <c r="B5" s="135" t="s">
        <v>8</v>
      </c>
      <c r="C5" s="135" t="s">
        <v>36</v>
      </c>
      <c r="D5" s="135" t="s">
        <v>37</v>
      </c>
      <c r="E5" s="135" t="s">
        <v>98</v>
      </c>
    </row>
    <row r="6" spans="1:5" x14ac:dyDescent="0.25">
      <c r="A6" s="120" t="s">
        <v>99</v>
      </c>
      <c r="B6" s="121">
        <v>38</v>
      </c>
      <c r="C6" s="122">
        <v>972</v>
      </c>
      <c r="D6" s="123">
        <v>624185</v>
      </c>
      <c r="E6" s="124">
        <v>10933</v>
      </c>
    </row>
    <row r="7" spans="1:5" x14ac:dyDescent="0.25">
      <c r="A7" s="113" t="s">
        <v>100</v>
      </c>
      <c r="B7" s="114">
        <v>57</v>
      </c>
      <c r="C7" s="115">
        <v>196</v>
      </c>
      <c r="D7" s="116">
        <v>151252</v>
      </c>
      <c r="E7" s="117">
        <v>3368</v>
      </c>
    </row>
    <row r="8" spans="1:5" x14ac:dyDescent="0.25">
      <c r="A8" s="113" t="s">
        <v>101</v>
      </c>
      <c r="B8" s="114">
        <v>21</v>
      </c>
      <c r="C8" s="115">
        <v>205</v>
      </c>
      <c r="D8" s="118">
        <v>113522</v>
      </c>
      <c r="E8" s="117">
        <v>1893</v>
      </c>
    </row>
    <row r="9" spans="1:5" x14ac:dyDescent="0.25">
      <c r="A9" s="113" t="s">
        <v>102</v>
      </c>
      <c r="B9" s="114">
        <v>6</v>
      </c>
      <c r="C9" s="115">
        <v>8</v>
      </c>
      <c r="D9" s="116">
        <v>70678</v>
      </c>
      <c r="E9" s="117">
        <v>7202</v>
      </c>
    </row>
    <row r="10" spans="1:5" x14ac:dyDescent="0.25">
      <c r="A10" s="125" t="s">
        <v>103</v>
      </c>
      <c r="B10" s="126">
        <v>14</v>
      </c>
      <c r="C10" s="127">
        <v>42</v>
      </c>
      <c r="D10" s="128">
        <v>30764</v>
      </c>
      <c r="E10" s="129">
        <v>473</v>
      </c>
    </row>
    <row r="11" spans="1:5" x14ac:dyDescent="0.25">
      <c r="A11" s="130" t="s">
        <v>106</v>
      </c>
      <c r="B11" s="131">
        <v>136</v>
      </c>
      <c r="C11" s="96">
        <v>1423</v>
      </c>
      <c r="D11" s="96">
        <v>990402</v>
      </c>
      <c r="E11" s="96">
        <v>23869</v>
      </c>
    </row>
    <row r="12" spans="1:5" x14ac:dyDescent="0.25">
      <c r="A12" s="130" t="s">
        <v>104</v>
      </c>
      <c r="B12" s="132">
        <v>212</v>
      </c>
      <c r="C12" s="133">
        <v>1728</v>
      </c>
      <c r="D12" s="134">
        <v>1077909</v>
      </c>
      <c r="E12" s="134">
        <v>26761</v>
      </c>
    </row>
    <row r="13" spans="1:5" x14ac:dyDescent="0.25">
      <c r="A13" s="130" t="s">
        <v>107</v>
      </c>
      <c r="B13" s="136">
        <v>0.64200000000000002</v>
      </c>
      <c r="C13" s="136">
        <v>0.82299999999999995</v>
      </c>
      <c r="D13" s="136">
        <v>0.91900000000000004</v>
      </c>
      <c r="E13" s="136">
        <v>0.89200000000000002</v>
      </c>
    </row>
    <row r="14" spans="1:5" x14ac:dyDescent="0.25">
      <c r="A14" s="94" t="s">
        <v>71</v>
      </c>
    </row>
    <row r="15" spans="1:5" x14ac:dyDescent="0.25">
      <c r="A15" s="11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zoomScale="110" zoomScaleNormal="110" workbookViewId="0">
      <selection activeCell="J23" sqref="J23"/>
    </sheetView>
  </sheetViews>
  <sheetFormatPr defaultRowHeight="15" x14ac:dyDescent="0.25"/>
  <cols>
    <col min="1" max="1" width="13.5703125" customWidth="1"/>
    <col min="2" max="12" width="8.85546875" customWidth="1"/>
  </cols>
  <sheetData>
    <row r="3" spans="1:11" x14ac:dyDescent="0.25">
      <c r="A3" s="137" t="s">
        <v>116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0.5" customHeight="1" x14ac:dyDescent="0.25">
      <c r="A4" s="137"/>
      <c r="B4" s="142"/>
      <c r="C4" s="142"/>
      <c r="D4" s="142"/>
      <c r="E4" s="142"/>
      <c r="F4" s="142"/>
      <c r="G4" s="142"/>
      <c r="H4" s="142"/>
      <c r="I4" s="93" t="s">
        <v>46</v>
      </c>
      <c r="J4" s="142"/>
    </row>
    <row r="18" spans="1:12" x14ac:dyDescent="0.25">
      <c r="A18" s="75" t="s">
        <v>59</v>
      </c>
    </row>
    <row r="20" spans="1:12" x14ac:dyDescent="0.25">
      <c r="A20" s="138" t="s">
        <v>108</v>
      </c>
      <c r="B20" s="139" t="s">
        <v>109</v>
      </c>
      <c r="C20" s="139" t="s">
        <v>110</v>
      </c>
      <c r="D20" s="139" t="s">
        <v>111</v>
      </c>
      <c r="E20" s="139" t="s">
        <v>112</v>
      </c>
      <c r="F20" s="140" t="s">
        <v>113</v>
      </c>
      <c r="G20" s="140" t="s">
        <v>114</v>
      </c>
      <c r="H20" s="140" t="s">
        <v>30</v>
      </c>
      <c r="I20" s="140" t="s">
        <v>31</v>
      </c>
      <c r="J20" s="140" t="s">
        <v>32</v>
      </c>
      <c r="K20" s="140" t="s">
        <v>33</v>
      </c>
      <c r="L20" s="140" t="s">
        <v>34</v>
      </c>
    </row>
    <row r="21" spans="1:12" ht="24" x14ac:dyDescent="0.25">
      <c r="A21" s="164" t="s">
        <v>115</v>
      </c>
      <c r="B21" s="165">
        <v>5725.8630000000012</v>
      </c>
      <c r="C21" s="165">
        <v>-19068.735000000001</v>
      </c>
      <c r="D21" s="165">
        <v>-43085.455999999998</v>
      </c>
      <c r="E21" s="165">
        <v>-81436.603000000003</v>
      </c>
      <c r="F21" s="165">
        <v>-44311.927000000003</v>
      </c>
      <c r="G21" s="141">
        <v>-4212.2479999999996</v>
      </c>
      <c r="H21" s="141">
        <v>3580.672</v>
      </c>
      <c r="I21" s="141">
        <v>12771.790999999999</v>
      </c>
      <c r="J21" s="166">
        <v>26395.145</v>
      </c>
      <c r="K21" s="141">
        <v>8874.6779999999999</v>
      </c>
      <c r="L21" s="141">
        <v>26761.063999999998</v>
      </c>
    </row>
  </sheetData>
  <conditionalFormatting sqref="B21:K21">
    <cfRule type="cellIs" dxfId="1" priority="2" operator="lessThan">
      <formula>0</formula>
    </cfRule>
  </conditionalFormatting>
  <conditionalFormatting sqref="L2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"/>
  <sheetViews>
    <sheetView workbookViewId="0">
      <selection activeCell="L20" sqref="L20"/>
    </sheetView>
  </sheetViews>
  <sheetFormatPr defaultRowHeight="15" x14ac:dyDescent="0.25"/>
  <cols>
    <col min="1" max="1" width="15.5703125" customWidth="1"/>
    <col min="2" max="2" width="11.28515625" customWidth="1"/>
    <col min="4" max="4" width="11.5703125" bestFit="1" customWidth="1"/>
    <col min="5" max="7" width="9.7109375" customWidth="1"/>
  </cols>
  <sheetData>
    <row r="3" spans="1:17" x14ac:dyDescent="0.25">
      <c r="A3" s="92" t="s">
        <v>127</v>
      </c>
      <c r="B3" s="77"/>
    </row>
    <row r="4" spans="1:17" ht="23.25" customHeight="1" x14ac:dyDescent="0.25">
      <c r="A4" s="143" t="s">
        <v>117</v>
      </c>
      <c r="B4" s="143" t="s">
        <v>118</v>
      </c>
      <c r="C4" s="143"/>
      <c r="D4" s="143"/>
      <c r="E4" s="143" t="s">
        <v>119</v>
      </c>
      <c r="F4" s="143"/>
      <c r="G4" s="143"/>
    </row>
    <row r="5" spans="1:17" ht="22.5" x14ac:dyDescent="0.25">
      <c r="A5" s="144"/>
      <c r="B5" s="145" t="s">
        <v>120</v>
      </c>
      <c r="C5" s="145" t="s">
        <v>49</v>
      </c>
      <c r="D5" s="145" t="s">
        <v>121</v>
      </c>
      <c r="E5" s="145" t="s">
        <v>5</v>
      </c>
      <c r="F5" s="145" t="s">
        <v>3</v>
      </c>
      <c r="G5" s="145" t="s">
        <v>2</v>
      </c>
    </row>
    <row r="6" spans="1:17" x14ac:dyDescent="0.25">
      <c r="A6" s="146" t="s">
        <v>122</v>
      </c>
      <c r="B6" s="147">
        <v>5417.7470000000003</v>
      </c>
      <c r="C6" s="148">
        <v>95.709292325869143</v>
      </c>
      <c r="D6" s="149">
        <v>28.162285549489368</v>
      </c>
      <c r="E6" s="150">
        <v>4752.4096491228074</v>
      </c>
      <c r="F6" s="150">
        <v>5295.2147201946473</v>
      </c>
      <c r="G6" s="150">
        <v>6964.6894106768377</v>
      </c>
    </row>
    <row r="7" spans="1:17" x14ac:dyDescent="0.25">
      <c r="A7" s="146" t="s">
        <v>123</v>
      </c>
      <c r="B7" s="147">
        <v>76690.562999999995</v>
      </c>
      <c r="C7" s="148">
        <v>113.74901666187635</v>
      </c>
      <c r="D7" s="149">
        <v>7.8883222752515163</v>
      </c>
      <c r="E7" s="151">
        <v>4212.8412986156891</v>
      </c>
      <c r="F7" s="151">
        <v>4273.1217902782755</v>
      </c>
      <c r="G7" s="151">
        <v>5570.652696625104</v>
      </c>
    </row>
    <row r="8" spans="1:17" x14ac:dyDescent="0.25">
      <c r="A8" s="146" t="s">
        <v>124</v>
      </c>
      <c r="B8" s="147">
        <v>0.90900000000000003</v>
      </c>
      <c r="C8" s="148">
        <v>37.608605709557303</v>
      </c>
      <c r="D8" s="149">
        <v>1.261343768212472</v>
      </c>
      <c r="E8" s="150"/>
      <c r="F8" s="150">
        <v>3030.3676470588234</v>
      </c>
      <c r="G8" s="150">
        <v>4609.9961484593832</v>
      </c>
    </row>
    <row r="9" spans="1:17" x14ac:dyDescent="0.25">
      <c r="A9" s="146" t="s">
        <v>125</v>
      </c>
      <c r="B9" s="147">
        <v>7600.3909999999996</v>
      </c>
      <c r="C9" s="148">
        <v>106.57700542715477</v>
      </c>
      <c r="D9" s="149">
        <v>14.272120254003632</v>
      </c>
      <c r="E9" s="150">
        <v>5460.0510057471265</v>
      </c>
      <c r="F9" s="150">
        <v>5953.5802644003779</v>
      </c>
      <c r="G9" s="150">
        <v>7298.8995271133508</v>
      </c>
    </row>
    <row r="10" spans="1:17" x14ac:dyDescent="0.25">
      <c r="A10" s="152" t="s">
        <v>126</v>
      </c>
      <c r="B10" s="153">
        <v>89709.61</v>
      </c>
      <c r="C10" s="154">
        <v>111.83608396526625</v>
      </c>
      <c r="D10" s="154">
        <v>8.5865678350422314</v>
      </c>
      <c r="E10" s="153">
        <v>4326.2736304012351</v>
      </c>
      <c r="F10" s="153">
        <v>4381.5066728570391</v>
      </c>
      <c r="G10" s="153">
        <v>5814.7630443353237</v>
      </c>
      <c r="L10" s="79"/>
      <c r="M10" s="155"/>
      <c r="N10" s="155"/>
      <c r="O10" s="79"/>
      <c r="P10" s="79"/>
      <c r="Q10" s="79"/>
    </row>
    <row r="11" spans="1:17" x14ac:dyDescent="0.25">
      <c r="A11" s="75" t="s">
        <v>59</v>
      </c>
    </row>
  </sheetData>
  <mergeCells count="3">
    <mergeCell ref="A4:A5"/>
    <mergeCell ref="B4:D4"/>
    <mergeCell ref="E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Tablica 1</vt:lpstr>
      <vt:lpstr>Udio Slatine u RH i VPŽ</vt:lpstr>
      <vt:lpstr>Slatina_2015.-2019.</vt:lpstr>
      <vt:lpstr>Tablica 2</vt:lpstr>
      <vt:lpstr>Tablica 3</vt:lpstr>
      <vt:lpstr>Tablica 4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2021-02-10T16:58:39Z</dcterms:created>
  <dcterms:modified xsi:type="dcterms:W3CDTF">2021-02-10T17:29:04Z</dcterms:modified>
</cp:coreProperties>
</file>