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filterPrivacy="1" defaultThemeVersion="124226"/>
  <xr:revisionPtr revIDLastSave="0" documentId="8_{3EA4A229-DC11-4F8F-8BB7-D41C83C73FFE}" xr6:coauthVersionLast="46" xr6:coauthVersionMax="46" xr10:uidLastSave="{00000000-0000-0000-0000-000000000000}"/>
  <bookViews>
    <workbookView xWindow="-110" yWindow="-110" windowWidth="19420" windowHeight="11020" tabRatio="879" activeTab="1" xr2:uid="{00000000-000D-0000-FFFF-FFFF00000000}"/>
  </bookViews>
  <sheets>
    <sheet name="Tablica 1" sheetId="27" r:id="rId1"/>
    <sheet name="Tablica 1a" sheetId="2" r:id="rId2"/>
    <sheet name="Tablica 2" sheetId="3" r:id="rId3"/>
    <sheet name="Tablica 3" sheetId="16" r:id="rId4"/>
    <sheet name="Grafikon 1" sheetId="6" r:id="rId5"/>
    <sheet name="60.10 po vlasništvu" sheetId="26" r:id="rId6"/>
    <sheet name="60.10 po županijama" sheetId="7" r:id="rId7"/>
  </sheets>
  <definedNames>
    <definedName name="_ftn1" localSheetId="2">'Tablica 2'!#REF!</definedName>
    <definedName name="_ftn1" localSheetId="3">'Tablica 3'!#REF!</definedName>
    <definedName name="PODACI" localSheetId="5">#REF!</definedName>
    <definedName name="PODACI" localSheetId="3">#REF!</definedName>
    <definedName name="PODAC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2" l="1"/>
  <c r="G9" i="2"/>
  <c r="G10" i="2"/>
  <c r="G11" i="2"/>
  <c r="G12" i="2"/>
  <c r="G13" i="2"/>
  <c r="G14" i="2"/>
  <c r="G15" i="2"/>
  <c r="G16" i="2"/>
  <c r="G17" i="2"/>
  <c r="G19" i="2"/>
  <c r="G20" i="2"/>
  <c r="G21" i="2"/>
  <c r="G22" i="2"/>
  <c r="G23" i="2"/>
  <c r="G7" i="2"/>
  <c r="H16" i="16" l="1"/>
  <c r="H18" i="16" s="1"/>
  <c r="G16" i="16"/>
  <c r="G18" i="16" s="1"/>
  <c r="F16" i="16"/>
  <c r="F18" i="16" s="1"/>
  <c r="H16" i="3"/>
  <c r="H18" i="3" s="1"/>
  <c r="G16" i="3"/>
  <c r="F16" i="3"/>
  <c r="F18" i="3" s="1"/>
  <c r="G18" i="3" l="1"/>
</calcChain>
</file>

<file path=xl/sharedStrings.xml><?xml version="1.0" encoding="utf-8"?>
<sst xmlns="http://schemas.openxmlformats.org/spreadsheetml/2006/main" count="272" uniqueCount="122">
  <si>
    <t>Za sve veličine i sve oznake vlasništva</t>
  </si>
  <si>
    <t>Iznosi u tisućama kuna, prosječne plaće u kunama</t>
  </si>
  <si>
    <t>Opis</t>
  </si>
  <si>
    <t>Index</t>
  </si>
  <si>
    <t>Broj poduzetnika</t>
  </si>
  <si>
    <t>-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</si>
  <si>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</si>
  <si>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</si>
  <si>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</si>
  <si>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</si>
  <si>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</si>
  <si>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</si>
  <si>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</si>
  <si>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</si>
  <si>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</si>
  <si>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</si>
  <si>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Prosječna mjesečna neto plaća po zaposlenom</t>
  </si>
  <si>
    <t>Izvoz</t>
  </si>
  <si>
    <t>Uvoz</t>
  </si>
  <si>
    <t>Trgovinski saldo</t>
  </si>
  <si>
    <t xml:space="preserve">Konsolidirani financijski rezultat – dobit (+) ili gubitak (-) razdoblja </t>
  </si>
  <si>
    <t>Bruto investicije samo u novu dugotrajnu imovinu</t>
  </si>
  <si>
    <t>OIB</t>
  </si>
  <si>
    <t>R.br.</t>
  </si>
  <si>
    <t>Naziv</t>
  </si>
  <si>
    <t>Vlasništvo</t>
  </si>
  <si>
    <t>Ukupan prihod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</si>
  <si>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</si>
  <si>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</si>
  <si>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</si>
  <si>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</si>
  <si>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</si>
  <si>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</si>
  <si>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</si>
  <si>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</si>
  <si>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</si>
  <si>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</si>
  <si>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Ukupno top 10</t>
  </si>
  <si>
    <t>Ukupno svi poduzetnici NKD 60.10</t>
  </si>
  <si>
    <t>Privatno</t>
  </si>
  <si>
    <t>Emitiranje radijskog programa NKD 60.10</t>
  </si>
  <si>
    <t>Državno</t>
  </si>
  <si>
    <t>Mješovito</t>
  </si>
  <si>
    <t>Ukupno sva
 vlasništva</t>
  </si>
  <si>
    <t>Šifra i naziv županije</t>
  </si>
  <si>
    <t>Žup.</t>
  </si>
  <si>
    <t>Naziv županije</t>
  </si>
  <si>
    <t>svih</t>
  </si>
  <si>
    <t>dobitaša</t>
  </si>
  <si>
    <t>gubitaša</t>
  </si>
  <si>
    <t>Dobit razdoblja (+) ili gubitak razdoblja (-)</t>
  </si>
  <si>
    <t>&gt;&gt;100</t>
  </si>
  <si>
    <t>Prosječan broj zaposlenih na bazi sati rada</t>
  </si>
  <si>
    <t>Izvor: Fina – Registar godišnjih financijskih izvještaja</t>
  </si>
  <si>
    <t>OTVORENI RADIO d.o.o.</t>
  </si>
  <si>
    <t>Zagreb</t>
  </si>
  <si>
    <t>RADIO DALMACIJA d.o.o.</t>
  </si>
  <si>
    <t>Split</t>
  </si>
  <si>
    <t>MEDIA SERVIS GLOBAL d.o.o.</t>
  </si>
  <si>
    <t>Za djelatnost: J6010 Emitiranje radijskog programa</t>
  </si>
  <si>
    <t xml:space="preserve">2018. </t>
  </si>
  <si>
    <t>2018.</t>
  </si>
  <si>
    <t>Udio top 10 poduzetnika u djelatnosti NKD 60.10</t>
  </si>
  <si>
    <t>ENTER ZAGREB d.o.o.</t>
  </si>
  <si>
    <t>RADIO KAJ d.o.o.</t>
  </si>
  <si>
    <t>EXTRA FM ZAGREB d.o.o.</t>
  </si>
  <si>
    <t>Šibenik</t>
  </si>
  <si>
    <t>ŽUPANIJSKI RADIO ŠIBENIK d.o.o.</t>
  </si>
  <si>
    <t>Sjedište</t>
  </si>
  <si>
    <t xml:space="preserve">2019. </t>
  </si>
  <si>
    <t>2019.</t>
  </si>
  <si>
    <t>Velika Gorica</t>
  </si>
  <si>
    <t>NARODNI d.o.o.</t>
  </si>
  <si>
    <t>ANTENA ZAGREB d.o.o.</t>
  </si>
  <si>
    <t>ULTRA FM d.o.o.</t>
  </si>
  <si>
    <t>GOLD FM d.o.o.</t>
  </si>
  <si>
    <t>E-RADIO d.o.o.</t>
  </si>
  <si>
    <t>RADIO PRODUKCIJA d.o.o.</t>
  </si>
  <si>
    <t>Osnovni podaci poslovanja poduzetnika po županijama za 2019. godinu</t>
  </si>
  <si>
    <t>(iznosi u tisućama kuna)</t>
  </si>
  <si>
    <t>Osnovni financijski rezultati poduzetnika po vlasništvu za 2019. godinu</t>
  </si>
  <si>
    <t>prosječne plaće u kunama</t>
  </si>
  <si>
    <t>2017.</t>
  </si>
  <si>
    <t>2015.</t>
  </si>
  <si>
    <t>Konsolidirani financijski rezultat – dobit (+) ili gubitak (-) razdoblja</t>
  </si>
  <si>
    <r>
      <rPr>
        <b/>
        <sz val="9"/>
        <color theme="3" tint="-0.249977111117893"/>
        <rFont val="Arial"/>
        <family val="2"/>
        <charset val="238"/>
      </rPr>
      <t>Tablica 1.</t>
    </r>
    <r>
      <rPr>
        <sz val="9"/>
        <color theme="3" tint="-0.249977111117893"/>
        <rFont val="Arial"/>
        <family val="2"/>
        <charset val="238"/>
      </rPr>
      <t xml:space="preserve">  Broj poduzetnika, broj zaposlenih te osnovni financijski rezultati poslovanja poduzetnika u djelatnosti emitiranja radijskog programa (NKD 60.10) u 2019. godini</t>
    </r>
  </si>
  <si>
    <r>
      <rPr>
        <b/>
        <sz val="9"/>
        <color theme="3" tint="-0.249977111117893"/>
        <rFont val="Arial"/>
        <family val="2"/>
        <charset val="238"/>
      </rPr>
      <t>Tablica 2.</t>
    </r>
    <r>
      <rPr>
        <sz val="9"/>
        <color theme="3" tint="-0.249977111117893"/>
        <rFont val="Arial"/>
        <family val="2"/>
        <charset val="238"/>
      </rPr>
      <t xml:space="preserve">  Top 10 poduzetnika u djelatnosti emitiranja radijskog programa, rangirani prema ukupnom prihodu, u 2019. godini</t>
    </r>
  </si>
  <si>
    <t>Bjelovarsko-bilogorska</t>
  </si>
  <si>
    <t>Brodsko-posavska</t>
  </si>
  <si>
    <t>Dubrovačko-neretvanska</t>
  </si>
  <si>
    <t>Grad Zagreb</t>
  </si>
  <si>
    <t>Istarska</t>
  </si>
  <si>
    <t>Karlovačka</t>
  </si>
  <si>
    <t>Koprivničko-križevačka</t>
  </si>
  <si>
    <t>Krapinsko-zagorska</t>
  </si>
  <si>
    <t>Ličko-senjska</t>
  </si>
  <si>
    <t>Međimurska</t>
  </si>
  <si>
    <t>Osječko-baranjska</t>
  </si>
  <si>
    <t>Požeško-slavonska</t>
  </si>
  <si>
    <t>Primorsko-goranska</t>
  </si>
  <si>
    <t>Sisačko-moslavačka</t>
  </si>
  <si>
    <t>Splitsko-dalmatinska</t>
  </si>
  <si>
    <t>Šibensko-kninska</t>
  </si>
  <si>
    <t>Varaždinska</t>
  </si>
  <si>
    <t>Virovitičko-podravska</t>
  </si>
  <si>
    <t>Vukovarsko-srijemska</t>
  </si>
  <si>
    <t>Zadarska</t>
  </si>
  <si>
    <t>Zagrebačka</t>
  </si>
  <si>
    <r>
      <rPr>
        <b/>
        <sz val="9"/>
        <color theme="3" tint="-0.249977111117893"/>
        <rFont val="Arial"/>
        <family val="2"/>
        <charset val="238"/>
      </rPr>
      <t>Grafikon 1.</t>
    </r>
    <r>
      <rPr>
        <sz val="9"/>
        <color theme="3" tint="-0.249977111117893"/>
        <rFont val="Arial"/>
        <family val="2"/>
        <charset val="238"/>
      </rPr>
      <t xml:space="preserve">  Prosječna mjesečna neto plaća zaposlenih kod poduzetnika u 2019. godini, u djelatnosti emitiranja radijskog programa, prema oblicima vlasništva </t>
    </r>
  </si>
  <si>
    <t>(iznosi u kunama)</t>
  </si>
  <si>
    <r>
      <rPr>
        <b/>
        <sz val="9"/>
        <color theme="3" tint="-0.249977111117893"/>
        <rFont val="Arial"/>
        <family val="2"/>
        <charset val="238"/>
      </rPr>
      <t>Tablica 3.</t>
    </r>
    <r>
      <rPr>
        <sz val="9"/>
        <color theme="3" tint="-0.249977111117893"/>
        <rFont val="Arial"/>
        <family val="2"/>
        <charset val="238"/>
      </rPr>
      <t xml:space="preserve">  Top 10 poduzetnika u djelatnosti emitiranja radijskog programa, rangirani prema dobiti razdoblja, u 2019. godini </t>
    </r>
  </si>
  <si>
    <t>Ukupno top 10 poduzetnika u djelatnosti NKD 60.10</t>
  </si>
  <si>
    <t>Ukupno svi poduzetnici u djelatnosti NKD 60.10</t>
  </si>
  <si>
    <t>Ukupno RH</t>
  </si>
  <si>
    <t>Za djelatnost: J60.10 Emitiranje radijskog programa</t>
  </si>
  <si>
    <t>Ukupno sva vlasništva</t>
  </si>
  <si>
    <t>Državno (ukupno)</t>
  </si>
  <si>
    <t>Privatno (ukupno)</t>
  </si>
  <si>
    <t>Mješovito (ukupno)</t>
  </si>
  <si>
    <t>−5.869</t>
  </si>
  <si>
    <r>
      <rPr>
        <b/>
        <sz val="9"/>
        <color theme="3" tint="-0.249977111117893"/>
        <rFont val="Arial"/>
        <family val="2"/>
        <charset val="238"/>
      </rPr>
      <t>Tablica 1.</t>
    </r>
    <r>
      <rPr>
        <sz val="9"/>
        <color theme="3" tint="-0.249977111117893"/>
        <rFont val="Arial"/>
        <family val="2"/>
        <charset val="238"/>
      </rPr>
      <t xml:space="preserve">  Broj poduzetnika, broj zaposlenih te osnovni financijski rezultati poslovanja poduzetnika u djel. emitiranja radijskog programa (NKD 60.10) u razdoblju 2015.-2019. g.</t>
    </r>
  </si>
  <si>
    <t>Index 2019./15.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</si>
</sst>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0.0"/>
    <numFmt numFmtId="165" formatCode="0.0%"/>
    <numFmt numFmtId="166" formatCode="#,##0.0"/>
    <numFmt numFmtId="167" formatCode="0.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9"/>
      <color indexed="9"/>
      <name val="Arial"/>
      <family val="2"/>
      <charset val="238"/>
    </font>
    <font>
      <i/>
      <sz val="8"/>
      <color rgb="FF003366"/>
      <name val="Arial"/>
      <family val="2"/>
      <charset val="238"/>
    </font>
    <font>
      <sz val="10"/>
      <name val="MS Sans Serif"/>
      <family val="2"/>
      <charset val="238"/>
    </font>
    <font>
      <b/>
      <sz val="8"/>
      <color rgb="FFFFFFFF"/>
      <name val="Arial"/>
      <family val="2"/>
      <charset val="238"/>
    </font>
    <font>
      <sz val="9"/>
      <color rgb="FF00325A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indexed="56"/>
      <name val="Arial"/>
      <family val="2"/>
      <charset val="238"/>
    </font>
    <font>
      <sz val="11"/>
      <color theme="4" tint="-0.499984740745262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9"/>
      <color theme="4" tint="-0.499984740745262"/>
      <name val="Arial"/>
      <family val="2"/>
      <charset val="238"/>
    </font>
    <font>
      <b/>
      <i/>
      <sz val="9"/>
      <color theme="4" tint="-0.499984740745262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9"/>
      <color theme="3" tint="-0.249977111117893"/>
      <name val="Arial"/>
      <family val="2"/>
      <charset val="238"/>
    </font>
    <font>
      <sz val="10"/>
      <name val="MS Sans Serif"/>
      <family val="2"/>
      <charset val="238"/>
    </font>
    <font>
      <i/>
      <sz val="8"/>
      <color theme="4" tint="-0.499984740745262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  <font>
      <sz val="9"/>
      <color theme="1"/>
      <name val="Calibri"/>
      <family val="2"/>
      <scheme val="minor"/>
    </font>
    <font>
      <sz val="9"/>
      <color theme="3" tint="-0.249977111117893"/>
      <name val="Arial"/>
      <family val="2"/>
      <charset val="238"/>
    </font>
    <font>
      <b/>
      <sz val="9"/>
      <color theme="0"/>
      <name val="Arial"/>
      <family val="2"/>
      <charset val="238"/>
    </font>
    <font>
      <i/>
      <sz val="8"/>
      <color theme="1"/>
      <name val="Arial"/>
      <family val="2"/>
      <charset val="238"/>
    </font>
    <font>
      <sz val="11"/>
      <color theme="0"/>
      <name val="Calibri"/>
      <family val="2"/>
      <scheme val="minor"/>
    </font>
    <font>
      <b/>
      <sz val="9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244062"/>
        <bgColor indexed="64"/>
      </patternFill>
    </fill>
    <fill>
      <patternFill patternType="solid">
        <fgColor rgb="FFDCE6F1"/>
        <bgColor indexed="64"/>
      </patternFill>
    </fill>
  </fills>
  <borders count="2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/>
      </bottom>
      <diagonal/>
    </border>
  </borders>
  <cellStyleXfs count="8">
    <xf numFmtId="0" fontId="0" fillId="0" borderId="0"/>
    <xf numFmtId="0" fontId="9" fillId="0" borderId="0"/>
    <xf numFmtId="0" fontId="3" fillId="0" borderId="0"/>
    <xf numFmtId="0" fontId="18" fillId="0" borderId="0" applyNumberFormat="0" applyFill="0" applyBorder="0" applyAlignment="0" applyProtection="0"/>
    <xf numFmtId="0" fontId="20" fillId="0" borderId="0"/>
    <xf numFmtId="0" fontId="2" fillId="0" borderId="0"/>
    <xf numFmtId="0" fontId="9" fillId="0" borderId="0"/>
    <xf numFmtId="0" fontId="1" fillId="0" borderId="0"/>
  </cellStyleXfs>
  <cellXfs count="149">
    <xf numFmtId="0" fontId="0" fillId="0" borderId="0" xfId="0"/>
    <xf numFmtId="0" fontId="6" fillId="0" borderId="0" xfId="0" applyFont="1"/>
    <xf numFmtId="0" fontId="8" fillId="0" borderId="0" xfId="0" applyFont="1" applyAlignment="1">
      <alignment vertical="center"/>
    </xf>
    <xf numFmtId="3" fontId="0" fillId="0" borderId="0" xfId="0" applyNumberFormat="1"/>
    <xf numFmtId="0" fontId="5" fillId="2" borderId="2" xfId="0" applyFont="1" applyFill="1" applyBorder="1" applyAlignment="1">
      <alignment horizontal="left" vertical="center"/>
    </xf>
    <xf numFmtId="3" fontId="5" fillId="2" borderId="2" xfId="0" applyNumberFormat="1" applyFont="1" applyFill="1" applyBorder="1" applyAlignment="1">
      <alignment horizontal="right" vertical="center"/>
    </xf>
    <xf numFmtId="3" fontId="12" fillId="3" borderId="2" xfId="0" applyNumberFormat="1" applyFont="1" applyFill="1" applyBorder="1" applyAlignment="1">
      <alignment horizontal="right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right" vertical="center" wrapText="1"/>
    </xf>
    <xf numFmtId="0" fontId="14" fillId="0" borderId="0" xfId="0" applyFont="1"/>
    <xf numFmtId="0" fontId="16" fillId="0" borderId="0" xfId="0" applyFont="1"/>
    <xf numFmtId="3" fontId="5" fillId="2" borderId="2" xfId="0" applyNumberFormat="1" applyFont="1" applyFill="1" applyBorder="1" applyAlignment="1">
      <alignment horizontal="right" vertical="center" wrapText="1"/>
    </xf>
    <xf numFmtId="166" fontId="5" fillId="2" borderId="2" xfId="0" applyNumberFormat="1" applyFont="1" applyFill="1" applyBorder="1" applyAlignment="1">
      <alignment horizontal="right" vertical="center" wrapText="1"/>
    </xf>
    <xf numFmtId="3" fontId="15" fillId="2" borderId="2" xfId="0" applyNumberFormat="1" applyFont="1" applyFill="1" applyBorder="1" applyAlignment="1">
      <alignment horizontal="right" vertical="center" wrapText="1"/>
    </xf>
    <xf numFmtId="166" fontId="5" fillId="2" borderId="3" xfId="0" applyNumberFormat="1" applyFont="1" applyFill="1" applyBorder="1" applyAlignment="1">
      <alignment horizontal="right" vertical="center" wrapText="1"/>
    </xf>
    <xf numFmtId="3" fontId="5" fillId="2" borderId="5" xfId="0" applyNumberFormat="1" applyFont="1" applyFill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166" fontId="5" fillId="0" borderId="7" xfId="0" applyNumberFormat="1" applyFont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12" fillId="3" borderId="2" xfId="0" applyFont="1" applyFill="1" applyBorder="1" applyAlignment="1">
      <alignment horizontal="center" vertical="center"/>
    </xf>
    <xf numFmtId="3" fontId="19" fillId="4" borderId="2" xfId="0" applyNumberFormat="1" applyFont="1" applyFill="1" applyBorder="1" applyAlignment="1">
      <alignment horizontal="right" vertical="center" wrapText="1"/>
    </xf>
    <xf numFmtId="3" fontId="19" fillId="5" borderId="2" xfId="0" applyNumberFormat="1" applyFont="1" applyFill="1" applyBorder="1" applyAlignment="1">
      <alignment horizontal="right" vertical="center" wrapText="1"/>
    </xf>
    <xf numFmtId="0" fontId="18" fillId="0" borderId="0" xfId="3" applyAlignment="1">
      <alignment vertical="center"/>
    </xf>
    <xf numFmtId="165" fontId="19" fillId="6" borderId="2" xfId="0" applyNumberFormat="1" applyFont="1" applyFill="1" applyBorder="1" applyAlignment="1">
      <alignment horizontal="right" vertical="center" wrapText="1"/>
    </xf>
    <xf numFmtId="0" fontId="12" fillId="3" borderId="2" xfId="0" quotePrefix="1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vertical="center" wrapText="1"/>
    </xf>
    <xf numFmtId="0" fontId="19" fillId="5" borderId="2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horizontal="left" vertical="center" wrapText="1"/>
    </xf>
    <xf numFmtId="167" fontId="0" fillId="0" borderId="0" xfId="0" applyNumberFormat="1"/>
    <xf numFmtId="0" fontId="10" fillId="7" borderId="2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0" fillId="0" borderId="0" xfId="0" applyFill="1"/>
    <xf numFmtId="0" fontId="21" fillId="0" borderId="0" xfId="0" applyFont="1" applyAlignment="1"/>
    <xf numFmtId="3" fontId="7" fillId="7" borderId="2" xfId="0" applyNumberFormat="1" applyFont="1" applyFill="1" applyBorder="1" applyAlignment="1">
      <alignment horizontal="right" vertical="center" wrapText="1"/>
    </xf>
    <xf numFmtId="166" fontId="7" fillId="7" borderId="2" xfId="0" applyNumberFormat="1" applyFont="1" applyFill="1" applyBorder="1" applyAlignment="1">
      <alignment horizontal="right" vertical="center" wrapText="1"/>
    </xf>
    <xf numFmtId="3" fontId="5" fillId="2" borderId="10" xfId="0" applyNumberFormat="1" applyFont="1" applyFill="1" applyBorder="1" applyAlignment="1">
      <alignment horizontal="right" vertical="center" wrapText="1"/>
    </xf>
    <xf numFmtId="3" fontId="5" fillId="2" borderId="6" xfId="0" applyNumberFormat="1" applyFont="1" applyFill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3" fontId="5" fillId="0" borderId="9" xfId="0" applyNumberFormat="1" applyFont="1" applyBorder="1" applyAlignment="1">
      <alignment horizontal="right" vertical="center" wrapText="1"/>
    </xf>
    <xf numFmtId="166" fontId="5" fillId="0" borderId="9" xfId="0" applyNumberFormat="1" applyFont="1" applyBorder="1" applyAlignment="1">
      <alignment horizontal="right" vertical="center" wrapText="1"/>
    </xf>
    <xf numFmtId="166" fontId="5" fillId="2" borderId="8" xfId="0" applyNumberFormat="1" applyFont="1" applyFill="1" applyBorder="1" applyAlignment="1">
      <alignment horizontal="right" vertical="center" wrapText="1"/>
    </xf>
    <xf numFmtId="166" fontId="5" fillId="2" borderId="6" xfId="0" applyNumberFormat="1" applyFont="1" applyFill="1" applyBorder="1" applyAlignment="1">
      <alignment horizontal="right" vertical="center" wrapText="1"/>
    </xf>
    <xf numFmtId="0" fontId="4" fillId="7" borderId="6" xfId="2" applyFont="1" applyFill="1" applyBorder="1" applyAlignment="1">
      <alignment horizontal="center" vertical="center" wrapText="1"/>
    </xf>
    <xf numFmtId="0" fontId="5" fillId="0" borderId="11" xfId="2" applyFont="1" applyBorder="1" applyAlignment="1">
      <alignment horizontal="left" vertical="center"/>
    </xf>
    <xf numFmtId="0" fontId="1" fillId="0" borderId="0" xfId="7"/>
    <xf numFmtId="3" fontId="1" fillId="0" borderId="0" xfId="7" applyNumberFormat="1"/>
    <xf numFmtId="0" fontId="5" fillId="0" borderId="11" xfId="0" applyFont="1" applyFill="1" applyBorder="1" applyAlignment="1">
      <alignment horizontal="left" vertical="center"/>
    </xf>
    <xf numFmtId="0" fontId="22" fillId="0" borderId="0" xfId="0" applyFont="1" applyAlignment="1"/>
    <xf numFmtId="0" fontId="23" fillId="0" borderId="0" xfId="0" applyFont="1" applyAlignment="1"/>
    <xf numFmtId="0" fontId="24" fillId="8" borderId="2" xfId="0" applyFont="1" applyFill="1" applyBorder="1" applyAlignment="1">
      <alignment horizontal="center" vertical="center" wrapText="1"/>
    </xf>
    <xf numFmtId="0" fontId="25" fillId="9" borderId="2" xfId="0" applyFont="1" applyFill="1" applyBorder="1" applyAlignment="1">
      <alignment vertical="center"/>
    </xf>
    <xf numFmtId="0" fontId="25" fillId="9" borderId="2" xfId="0" applyFont="1" applyFill="1" applyBorder="1" applyAlignment="1">
      <alignment horizontal="right" vertical="center"/>
    </xf>
    <xf numFmtId="0" fontId="25" fillId="9" borderId="6" xfId="0" applyFont="1" applyFill="1" applyBorder="1" applyAlignment="1">
      <alignment vertical="center"/>
    </xf>
    <xf numFmtId="0" fontId="25" fillId="9" borderId="6" xfId="0" applyFont="1" applyFill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24" fillId="8" borderId="6" xfId="0" applyFont="1" applyFill="1" applyBorder="1" applyAlignment="1">
      <alignment horizontal="center" vertical="center" wrapText="1"/>
    </xf>
    <xf numFmtId="49" fontId="7" fillId="7" borderId="6" xfId="0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/>
    </xf>
    <xf numFmtId="0" fontId="25" fillId="0" borderId="13" xfId="0" applyFont="1" applyBorder="1" applyAlignment="1">
      <alignment horizontal="right" vertical="center"/>
    </xf>
    <xf numFmtId="3" fontId="5" fillId="0" borderId="13" xfId="0" applyNumberFormat="1" applyFont="1" applyBorder="1" applyAlignment="1">
      <alignment horizontal="right" vertical="center"/>
    </xf>
    <xf numFmtId="3" fontId="25" fillId="0" borderId="13" xfId="0" applyNumberFormat="1" applyFont="1" applyBorder="1" applyAlignment="1">
      <alignment horizontal="right" vertical="center"/>
    </xf>
    <xf numFmtId="3" fontId="26" fillId="0" borderId="13" xfId="0" applyNumberFormat="1" applyFont="1" applyBorder="1" applyAlignment="1">
      <alignment horizontal="right" vertical="center"/>
    </xf>
    <xf numFmtId="3" fontId="13" fillId="0" borderId="13" xfId="0" applyNumberFormat="1" applyFont="1" applyBorder="1" applyAlignment="1">
      <alignment horizontal="right" vertical="center"/>
    </xf>
    <xf numFmtId="0" fontId="27" fillId="0" borderId="0" xfId="0" applyFont="1"/>
    <xf numFmtId="0" fontId="28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25" fillId="2" borderId="2" xfId="0" applyFont="1" applyFill="1" applyBorder="1" applyAlignment="1">
      <alignment horizontal="right" vertical="center"/>
    </xf>
    <xf numFmtId="0" fontId="5" fillId="0" borderId="14" xfId="0" applyFont="1" applyBorder="1" applyAlignment="1">
      <alignment horizontal="left" vertical="center"/>
    </xf>
    <xf numFmtId="0" fontId="22" fillId="2" borderId="2" xfId="0" applyFont="1" applyFill="1" applyBorder="1" applyAlignment="1">
      <alignment vertical="center"/>
    </xf>
    <xf numFmtId="3" fontId="23" fillId="0" borderId="0" xfId="0" applyNumberFormat="1" applyFont="1" applyAlignment="1">
      <alignment vertical="center"/>
    </xf>
    <xf numFmtId="0" fontId="29" fillId="7" borderId="6" xfId="0" applyFont="1" applyFill="1" applyBorder="1" applyAlignment="1">
      <alignment horizontal="center" vertical="center" wrapText="1"/>
    </xf>
    <xf numFmtId="3" fontId="25" fillId="0" borderId="0" xfId="0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0" fontId="30" fillId="0" borderId="0" xfId="0" applyFont="1" applyAlignment="1">
      <alignment vertical="center"/>
    </xf>
    <xf numFmtId="0" fontId="25" fillId="0" borderId="13" xfId="0" applyFont="1" applyBorder="1" applyAlignment="1">
      <alignment vertical="center"/>
    </xf>
    <xf numFmtId="0" fontId="26" fillId="0" borderId="13" xfId="0" applyFont="1" applyBorder="1" applyAlignment="1">
      <alignment vertical="center"/>
    </xf>
    <xf numFmtId="0" fontId="26" fillId="0" borderId="13" xfId="0" applyFont="1" applyBorder="1" applyAlignment="1">
      <alignment horizontal="right" vertical="center"/>
    </xf>
    <xf numFmtId="0" fontId="28" fillId="0" borderId="0" xfId="0" applyFont="1" applyAlignment="1"/>
    <xf numFmtId="0" fontId="23" fillId="0" borderId="0" xfId="0" applyFont="1" applyAlignment="1">
      <alignment vertical="center"/>
    </xf>
    <xf numFmtId="0" fontId="22" fillId="0" borderId="0" xfId="0" applyFont="1"/>
    <xf numFmtId="0" fontId="22" fillId="0" borderId="0" xfId="7" applyFont="1"/>
    <xf numFmtId="0" fontId="12" fillId="0" borderId="13" xfId="0" applyFont="1" applyBorder="1" applyAlignment="1">
      <alignment horizontal="left" vertical="center" wrapText="1"/>
    </xf>
    <xf numFmtId="3" fontId="5" fillId="0" borderId="11" xfId="0" applyNumberFormat="1" applyFont="1" applyFill="1" applyBorder="1" applyAlignment="1">
      <alignment horizontal="right" vertical="center"/>
    </xf>
    <xf numFmtId="164" fontId="5" fillId="0" borderId="11" xfId="0" applyNumberFormat="1" applyFont="1" applyFill="1" applyBorder="1" applyAlignment="1">
      <alignment horizontal="right" vertical="center"/>
    </xf>
    <xf numFmtId="3" fontId="5" fillId="2" borderId="4" xfId="0" applyNumberFormat="1" applyFont="1" applyFill="1" applyBorder="1" applyAlignment="1">
      <alignment horizontal="right" vertical="center" wrapText="1"/>
    </xf>
    <xf numFmtId="166" fontId="5" fillId="2" borderId="5" xfId="0" applyNumberFormat="1" applyFont="1" applyFill="1" applyBorder="1" applyAlignment="1">
      <alignment horizontal="right" vertical="center" wrapText="1"/>
    </xf>
    <xf numFmtId="3" fontId="5" fillId="2" borderId="17" xfId="0" applyNumberFormat="1" applyFont="1" applyFill="1" applyBorder="1" applyAlignment="1">
      <alignment horizontal="right" vertical="center" wrapText="1"/>
    </xf>
    <xf numFmtId="3" fontId="5" fillId="2" borderId="18" xfId="0" applyNumberFormat="1" applyFont="1" applyFill="1" applyBorder="1" applyAlignment="1">
      <alignment horizontal="right" vertical="center" wrapText="1"/>
    </xf>
    <xf numFmtId="0" fontId="12" fillId="0" borderId="20" xfId="0" applyFont="1" applyBorder="1" applyAlignment="1">
      <alignment horizontal="left" vertical="center" wrapText="1"/>
    </xf>
    <xf numFmtId="3" fontId="7" fillId="7" borderId="17" xfId="0" applyNumberFormat="1" applyFont="1" applyFill="1" applyBorder="1" applyAlignment="1">
      <alignment horizontal="right" vertical="center" wrapText="1"/>
    </xf>
    <xf numFmtId="3" fontId="5" fillId="0" borderId="16" xfId="0" applyNumberFormat="1" applyFont="1" applyBorder="1" applyAlignment="1">
      <alignment horizontal="right" vertical="center" wrapText="1"/>
    </xf>
    <xf numFmtId="166" fontId="5" fillId="0" borderId="21" xfId="0" applyNumberFormat="1" applyFont="1" applyBorder="1" applyAlignment="1">
      <alignment horizontal="right" vertical="center" wrapText="1"/>
    </xf>
    <xf numFmtId="3" fontId="5" fillId="0" borderId="18" xfId="0" applyNumberFormat="1" applyFont="1" applyBorder="1" applyAlignment="1">
      <alignment horizontal="right" vertical="center" wrapText="1"/>
    </xf>
    <xf numFmtId="166" fontId="5" fillId="2" borderId="4" xfId="0" applyNumberFormat="1" applyFont="1" applyFill="1" applyBorder="1" applyAlignment="1">
      <alignment horizontal="right" vertical="center" wrapText="1"/>
    </xf>
    <xf numFmtId="3" fontId="15" fillId="2" borderId="17" xfId="0" applyNumberFormat="1" applyFont="1" applyFill="1" applyBorder="1" applyAlignment="1">
      <alignment horizontal="right" vertical="center" wrapText="1"/>
    </xf>
    <xf numFmtId="3" fontId="5" fillId="2" borderId="22" xfId="0" applyNumberFormat="1" applyFont="1" applyFill="1" applyBorder="1" applyAlignment="1">
      <alignment horizontal="right" vertical="center" wrapText="1"/>
    </xf>
    <xf numFmtId="166" fontId="5" fillId="2" borderId="22" xfId="0" applyNumberFormat="1" applyFont="1" applyFill="1" applyBorder="1" applyAlignment="1">
      <alignment horizontal="right" vertical="center" wrapText="1"/>
    </xf>
    <xf numFmtId="3" fontId="15" fillId="2" borderId="18" xfId="0" applyNumberFormat="1" applyFont="1" applyFill="1" applyBorder="1" applyAlignment="1">
      <alignment horizontal="right" vertical="center" wrapText="1"/>
    </xf>
    <xf numFmtId="3" fontId="5" fillId="0" borderId="15" xfId="0" applyNumberFormat="1" applyFont="1" applyBorder="1" applyAlignment="1">
      <alignment horizontal="right" vertical="center" wrapText="1"/>
    </xf>
    <xf numFmtId="166" fontId="5" fillId="0" borderId="19" xfId="0" applyNumberFormat="1" applyFont="1" applyBorder="1" applyAlignment="1">
      <alignment horizontal="right" vertical="center" wrapText="1"/>
    </xf>
    <xf numFmtId="3" fontId="5" fillId="0" borderId="12" xfId="0" applyNumberFormat="1" applyFont="1" applyBorder="1" applyAlignment="1">
      <alignment horizontal="right" vertical="center" wrapText="1"/>
    </xf>
    <xf numFmtId="3" fontId="5" fillId="0" borderId="23" xfId="0" applyNumberFormat="1" applyFont="1" applyBorder="1" applyAlignment="1">
      <alignment horizontal="right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/>
    </xf>
    <xf numFmtId="3" fontId="5" fillId="0" borderId="26" xfId="0" applyNumberFormat="1" applyFont="1" applyBorder="1" applyAlignment="1">
      <alignment horizontal="right" vertical="center"/>
    </xf>
    <xf numFmtId="164" fontId="5" fillId="0" borderId="26" xfId="0" applyNumberFormat="1" applyFont="1" applyBorder="1" applyAlignment="1">
      <alignment horizontal="right" vertical="center"/>
    </xf>
    <xf numFmtId="49" fontId="4" fillId="7" borderId="2" xfId="0" applyNumberFormat="1" applyFont="1" applyFill="1" applyBorder="1" applyAlignment="1">
      <alignment horizontal="center" vertical="center" wrapText="1"/>
    </xf>
    <xf numFmtId="3" fontId="5" fillId="0" borderId="11" xfId="2" applyNumberFormat="1" applyFont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3" fontId="22" fillId="0" borderId="0" xfId="0" applyNumberFormat="1" applyFont="1" applyAlignment="1">
      <alignment horizontal="right" vertical="center"/>
    </xf>
    <xf numFmtId="3" fontId="22" fillId="0" borderId="13" xfId="0" applyNumberFormat="1" applyFont="1" applyBorder="1" applyAlignment="1">
      <alignment horizontal="right" vertical="center"/>
    </xf>
    <xf numFmtId="3" fontId="22" fillId="0" borderId="0" xfId="0" applyNumberFormat="1" applyFont="1" applyBorder="1" applyAlignment="1">
      <alignment horizontal="right" vertical="center"/>
    </xf>
    <xf numFmtId="0" fontId="32" fillId="0" borderId="0" xfId="0" applyFont="1" applyAlignment="1">
      <alignment horizontal="right" vertical="center"/>
    </xf>
    <xf numFmtId="165" fontId="22" fillId="0" borderId="0" xfId="0" applyNumberFormat="1" applyFont="1" applyAlignment="1">
      <alignment vertical="center"/>
    </xf>
    <xf numFmtId="165" fontId="22" fillId="2" borderId="2" xfId="0" applyNumberFormat="1" applyFont="1" applyFill="1" applyBorder="1" applyAlignment="1">
      <alignment vertical="center"/>
    </xf>
    <xf numFmtId="3" fontId="22" fillId="0" borderId="14" xfId="0" applyNumberFormat="1" applyFont="1" applyBorder="1" applyAlignment="1">
      <alignment horizontal="right" vertical="center"/>
    </xf>
    <xf numFmtId="0" fontId="23" fillId="0" borderId="13" xfId="0" applyFont="1" applyBorder="1" applyAlignment="1">
      <alignment horizontal="left" vertical="center"/>
    </xf>
    <xf numFmtId="0" fontId="24" fillId="8" borderId="2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49" fontId="7" fillId="7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30" fillId="0" borderId="27" xfId="0" applyFont="1" applyBorder="1" applyAlignment="1">
      <alignment horizontal="right" vertical="center"/>
    </xf>
    <xf numFmtId="0" fontId="0" fillId="0" borderId="27" xfId="0" applyBorder="1" applyAlignment="1">
      <alignment horizontal="right"/>
    </xf>
    <xf numFmtId="0" fontId="7" fillId="7" borderId="2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left" vertical="center" wrapText="1"/>
    </xf>
    <xf numFmtId="0" fontId="19" fillId="4" borderId="4" xfId="0" applyFont="1" applyFill="1" applyBorder="1" applyAlignment="1">
      <alignment horizontal="left" vertical="center" wrapText="1"/>
    </xf>
    <xf numFmtId="0" fontId="19" fillId="5" borderId="3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 wrapText="1"/>
    </xf>
    <xf numFmtId="0" fontId="19" fillId="6" borderId="3" xfId="0" applyFont="1" applyFill="1" applyBorder="1" applyAlignment="1">
      <alignment horizontal="left" vertical="center" wrapText="1"/>
    </xf>
    <xf numFmtId="0" fontId="19" fillId="6" borderId="4" xfId="0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29" fillId="7" borderId="24" xfId="0" applyFont="1" applyFill="1" applyBorder="1" applyAlignment="1">
      <alignment wrapText="1"/>
    </xf>
    <xf numFmtId="0" fontId="31" fillId="7" borderId="25" xfId="0" applyFont="1" applyFill="1" applyBorder="1" applyAlignment="1">
      <alignment wrapText="1"/>
    </xf>
  </cellXfs>
  <cellStyles count="8">
    <cellStyle name="Hiperveza" xfId="3" builtinId="8"/>
    <cellStyle name="Normal 2" xfId="1" xr:uid="{00000000-0005-0000-0000-000001000000}"/>
    <cellStyle name="Normal 3" xfId="2" xr:uid="{00000000-0005-0000-0000-000002000000}"/>
    <cellStyle name="Normal 3 2" xfId="7" xr:uid="{00000000-0005-0000-0000-000003000000}"/>
    <cellStyle name="Normalno" xfId="0" builtinId="0"/>
    <cellStyle name="Normalno 2" xfId="4" xr:uid="{00000000-0005-0000-0000-000005000000}"/>
    <cellStyle name="Normalno 3" xfId="5" xr:uid="{00000000-0005-0000-0000-000006000000}"/>
    <cellStyle name="Normalno 4" xfId="6" xr:uid="{00000000-0005-0000-0000-000007000000}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65345753027862"/>
          <c:y val="4.9840352654841935E-2"/>
          <c:w val="0.83134460101653007"/>
          <c:h val="0.7605938320209974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'Grafikon 1'!$A$6</c:f>
              <c:strCache>
                <c:ptCount val="1"/>
                <c:pt idx="0">
                  <c:v>Prosječna mjesečna neto plaća po zaposlenom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87DC-44E4-8089-F13321AC123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87DC-44E4-8089-F13321AC123C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87DC-44E4-8089-F13321AC123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87DC-44E4-8089-F13321AC123C}"/>
              </c:ext>
            </c:extLst>
          </c:dPt>
          <c:dLbls>
            <c:dLbl>
              <c:idx val="0"/>
              <c:layout>
                <c:manualLayout>
                  <c:x val="1.1315417256011316E-2"/>
                  <c:y val="4.62962962962971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DC-44E4-8089-F13321AC123C}"/>
                </c:ext>
              </c:extLst>
            </c:dLbl>
            <c:dLbl>
              <c:idx val="1"/>
              <c:layout>
                <c:manualLayout>
                  <c:x val="7.5436115040075436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DC-44E4-8089-F13321AC123C}"/>
                </c:ext>
              </c:extLst>
            </c:dLbl>
            <c:dLbl>
              <c:idx val="2"/>
              <c:layout>
                <c:manualLayout>
                  <c:x val="1.1315417256011316E-2"/>
                  <c:y val="-4.243778136006664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DC-44E4-8089-F13321AC123C}"/>
                </c:ext>
              </c:extLst>
            </c:dLbl>
            <c:dLbl>
              <c:idx val="3"/>
              <c:layout>
                <c:manualLayout>
                  <c:x val="1.3201320132013201E-2"/>
                  <c:y val="-2.121889068003332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DC-44E4-8089-F13321AC123C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b="1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'Grafikon 1'!$B$5:$E$5</c:f>
              <c:strCache>
                <c:ptCount val="4"/>
                <c:pt idx="0">
                  <c:v>Državno</c:v>
                </c:pt>
                <c:pt idx="1">
                  <c:v>Privatno</c:v>
                </c:pt>
                <c:pt idx="2">
                  <c:v>Mješovito</c:v>
                </c:pt>
                <c:pt idx="3">
                  <c:v>Ukupno sva
 vlasništva</c:v>
                </c:pt>
              </c:strCache>
            </c:strRef>
          </c:cat>
          <c:val>
            <c:numRef>
              <c:f>'Grafikon 1'!$B$6:$E$6</c:f>
              <c:numCache>
                <c:formatCode>#,##0</c:formatCode>
                <c:ptCount val="4"/>
                <c:pt idx="0">
                  <c:v>5296.6097883597886</c:v>
                </c:pt>
                <c:pt idx="1">
                  <c:v>4838.8643196202529</c:v>
                </c:pt>
                <c:pt idx="2">
                  <c:v>4925.188524590164</c:v>
                </c:pt>
                <c:pt idx="3">
                  <c:v>4887.0522235822109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7DC-44E4-8089-F13321AC1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2"/>
        <c:gapDepth val="58"/>
        <c:shape val="cylinder"/>
        <c:axId val="129570304"/>
        <c:axId val="95464256"/>
        <c:axId val="0"/>
      </c:bar3DChart>
      <c:catAx>
        <c:axId val="12957030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95464256"/>
        <c:crosses val="autoZero"/>
        <c:auto val="1"/>
        <c:lblAlgn val="ctr"/>
        <c:lblOffset val="100"/>
        <c:noMultiLvlLbl val="0"/>
      </c:catAx>
      <c:valAx>
        <c:axId val="95464256"/>
        <c:scaling>
          <c:orientation val="minMax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9570304"/>
        <c:crosses val="autoZero"/>
        <c:crossBetween val="between"/>
      </c:valAx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85725</xdr:rowOff>
    </xdr:from>
    <xdr:to>
      <xdr:col>0</xdr:col>
      <xdr:colOff>1285981</xdr:colOff>
      <xdr:row>1</xdr:row>
      <xdr:rowOff>163472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85725"/>
          <a:ext cx="1219306" cy="2682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57150</xdr:rowOff>
    </xdr:from>
    <xdr:to>
      <xdr:col>0</xdr:col>
      <xdr:colOff>1314450</xdr:colOff>
      <xdr:row>1</xdr:row>
      <xdr:rowOff>133349</xdr:rowOff>
    </xdr:to>
    <xdr:pic>
      <xdr:nvPicPr>
        <xdr:cNvPr id="2" name="Slika 1" descr="Opis: Fina - novi znak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12192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9525</xdr:rowOff>
    </xdr:from>
    <xdr:to>
      <xdr:col>1</xdr:col>
      <xdr:colOff>885825</xdr:colOff>
      <xdr:row>1</xdr:row>
      <xdr:rowOff>85724</xdr:rowOff>
    </xdr:to>
    <xdr:pic>
      <xdr:nvPicPr>
        <xdr:cNvPr id="2" name="Slika 1" descr="Opis: Fina - novi znak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525"/>
          <a:ext cx="12096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28575</xdr:rowOff>
    </xdr:from>
    <xdr:to>
      <xdr:col>2</xdr:col>
      <xdr:colOff>0</xdr:colOff>
      <xdr:row>1</xdr:row>
      <xdr:rowOff>104774</xdr:rowOff>
    </xdr:to>
    <xdr:pic>
      <xdr:nvPicPr>
        <xdr:cNvPr id="2" name="Slika 1" descr="Opis: Fina - novi znak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8575"/>
          <a:ext cx="12096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28575</xdr:rowOff>
    </xdr:from>
    <xdr:to>
      <xdr:col>0</xdr:col>
      <xdr:colOff>1428750</xdr:colOff>
      <xdr:row>1</xdr:row>
      <xdr:rowOff>104774</xdr:rowOff>
    </xdr:to>
    <xdr:pic>
      <xdr:nvPicPr>
        <xdr:cNvPr id="2" name="Slika 1" descr="Opis: Fina - novi znak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1352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219074</xdr:colOff>
      <xdr:row>6</xdr:row>
      <xdr:rowOff>147637</xdr:rowOff>
    </xdr:from>
    <xdr:to>
      <xdr:col>5</xdr:col>
      <xdr:colOff>523875</xdr:colOff>
      <xdr:row>19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0</xdr:col>
      <xdr:colOff>1295400</xdr:colOff>
      <xdr:row>1</xdr:row>
      <xdr:rowOff>114299</xdr:rowOff>
    </xdr:to>
    <xdr:pic>
      <xdr:nvPicPr>
        <xdr:cNvPr id="3" name="Slika 2" descr="Opis: Fina - novi znak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12192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57150</xdr:rowOff>
    </xdr:from>
    <xdr:to>
      <xdr:col>1</xdr:col>
      <xdr:colOff>914400</xdr:colOff>
      <xdr:row>1</xdr:row>
      <xdr:rowOff>133349</xdr:rowOff>
    </xdr:to>
    <xdr:pic>
      <xdr:nvPicPr>
        <xdr:cNvPr id="3" name="Slika 2" descr="Opis: Fina - novi znak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12192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25"/>
  <sheetViews>
    <sheetView workbookViewId="0">
      <selection activeCell="A25" sqref="A25"/>
    </sheetView>
  </sheetViews>
  <sheetFormatPr defaultRowHeight="14.5"/>
  <cols>
    <col min="1" max="1" width="55" bestFit="1" customWidth="1"/>
    <col min="2" max="3" width="10.7265625" customWidth="1"/>
  </cols>
  <sheetData>
    <row r="3" spans="1:4">
      <c r="A3" s="72" t="s">
        <v>85</v>
      </c>
    </row>
    <row r="4" spans="1:4">
      <c r="B4" s="82" t="s">
        <v>1</v>
      </c>
    </row>
    <row r="5" spans="1:4" ht="24" customHeight="1">
      <c r="A5" s="128" t="s">
        <v>2</v>
      </c>
      <c r="B5" s="128" t="s">
        <v>40</v>
      </c>
      <c r="C5" s="128"/>
      <c r="D5" s="128"/>
    </row>
    <row r="6" spans="1:4">
      <c r="A6" s="128"/>
      <c r="B6" s="57" t="s">
        <v>61</v>
      </c>
      <c r="C6" s="57" t="s">
        <v>70</v>
      </c>
      <c r="D6" s="57" t="s">
        <v>3</v>
      </c>
    </row>
    <row r="7" spans="1:4">
      <c r="A7" s="58" t="s">
        <v>4</v>
      </c>
      <c r="B7" s="59"/>
      <c r="C7" s="59">
        <v>156</v>
      </c>
      <c r="D7" s="59" t="s">
        <v>5</v>
      </c>
    </row>
    <row r="8" spans="1:4">
      <c r="A8" s="58" t="s">
        <v>6</v>
      </c>
      <c r="B8" s="59">
        <v>101</v>
      </c>
      <c r="C8" s="59">
        <v>117</v>
      </c>
      <c r="D8" s="59">
        <v>115.8</v>
      </c>
    </row>
    <row r="9" spans="1:4">
      <c r="A9" s="60" t="s">
        <v>7</v>
      </c>
      <c r="B9" s="61">
        <v>49</v>
      </c>
      <c r="C9" s="61">
        <v>39</v>
      </c>
      <c r="D9" s="61">
        <v>79.599999999999994</v>
      </c>
    </row>
    <row r="10" spans="1:4">
      <c r="A10" s="83" t="s">
        <v>8</v>
      </c>
      <c r="B10" s="66">
        <v>803</v>
      </c>
      <c r="C10" s="66">
        <v>817</v>
      </c>
      <c r="D10" s="66">
        <v>101.7</v>
      </c>
    </row>
    <row r="11" spans="1:4">
      <c r="A11" s="83" t="s">
        <v>9</v>
      </c>
      <c r="B11" s="68">
        <v>254056</v>
      </c>
      <c r="C11" s="68">
        <v>269328</v>
      </c>
      <c r="D11" s="66">
        <v>106</v>
      </c>
    </row>
    <row r="12" spans="1:4">
      <c r="A12" s="83" t="s">
        <v>10</v>
      </c>
      <c r="B12" s="68">
        <v>239243</v>
      </c>
      <c r="C12" s="68">
        <v>257736</v>
      </c>
      <c r="D12" s="66">
        <v>107.7</v>
      </c>
    </row>
    <row r="13" spans="1:4">
      <c r="A13" s="83" t="s">
        <v>11</v>
      </c>
      <c r="B13" s="68">
        <v>24356</v>
      </c>
      <c r="C13" s="68">
        <v>25843</v>
      </c>
      <c r="D13" s="66">
        <v>106.1</v>
      </c>
    </row>
    <row r="14" spans="1:4">
      <c r="A14" s="83" t="s">
        <v>12</v>
      </c>
      <c r="B14" s="68">
        <v>9543</v>
      </c>
      <c r="C14" s="68">
        <v>14251</v>
      </c>
      <c r="D14" s="66">
        <v>149.30000000000001</v>
      </c>
    </row>
    <row r="15" spans="1:4">
      <c r="A15" s="83" t="s">
        <v>13</v>
      </c>
      <c r="B15" s="68">
        <v>4394</v>
      </c>
      <c r="C15" s="68">
        <v>4388</v>
      </c>
      <c r="D15" s="66">
        <v>99.9</v>
      </c>
    </row>
    <row r="16" spans="1:4">
      <c r="A16" s="83" t="s">
        <v>14</v>
      </c>
      <c r="B16" s="68">
        <v>19970</v>
      </c>
      <c r="C16" s="68">
        <v>21484</v>
      </c>
      <c r="D16" s="66">
        <v>107.6</v>
      </c>
    </row>
    <row r="17" spans="1:4">
      <c r="A17" s="83" t="s">
        <v>15</v>
      </c>
      <c r="B17" s="68">
        <v>9551</v>
      </c>
      <c r="C17" s="68">
        <v>14279</v>
      </c>
      <c r="D17" s="66">
        <v>149.5</v>
      </c>
    </row>
    <row r="18" spans="1:4">
      <c r="A18" s="84" t="s">
        <v>84</v>
      </c>
      <c r="B18" s="69">
        <v>10419</v>
      </c>
      <c r="C18" s="69">
        <v>7204</v>
      </c>
      <c r="D18" s="85">
        <v>69.099999999999994</v>
      </c>
    </row>
    <row r="19" spans="1:4">
      <c r="A19" s="83" t="s">
        <v>17</v>
      </c>
      <c r="B19" s="68">
        <v>2014</v>
      </c>
      <c r="C19" s="68">
        <v>3554</v>
      </c>
      <c r="D19" s="66">
        <v>176.5</v>
      </c>
    </row>
    <row r="20" spans="1:4">
      <c r="A20" s="83" t="s">
        <v>18</v>
      </c>
      <c r="B20" s="66">
        <v>31</v>
      </c>
      <c r="C20" s="66">
        <v>43</v>
      </c>
      <c r="D20" s="66">
        <v>140.1</v>
      </c>
    </row>
    <row r="21" spans="1:4">
      <c r="A21" s="83" t="s">
        <v>19</v>
      </c>
      <c r="B21" s="68">
        <v>1983</v>
      </c>
      <c r="C21" s="68">
        <v>3511</v>
      </c>
      <c r="D21" s="66">
        <v>177</v>
      </c>
    </row>
    <row r="22" spans="1:4">
      <c r="A22" s="83" t="s">
        <v>21</v>
      </c>
      <c r="B22" s="68">
        <v>1476</v>
      </c>
      <c r="C22" s="68">
        <v>1552</v>
      </c>
      <c r="D22" s="66">
        <v>105.2</v>
      </c>
    </row>
    <row r="23" spans="1:4">
      <c r="A23" s="83" t="s">
        <v>16</v>
      </c>
      <c r="B23" s="68">
        <v>4691</v>
      </c>
      <c r="C23" s="68">
        <v>4887</v>
      </c>
      <c r="D23" s="66">
        <v>104.2</v>
      </c>
    </row>
    <row r="24" spans="1:4" ht="6.75" customHeight="1"/>
    <row r="25" spans="1:4">
      <c r="A25" s="2" t="s">
        <v>53</v>
      </c>
    </row>
  </sheetData>
  <mergeCells count="2">
    <mergeCell ref="A5:A6"/>
    <mergeCell ref="B5:D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25"/>
  <sheetViews>
    <sheetView tabSelected="1" workbookViewId="0">
      <selection activeCell="C28" sqref="C28"/>
    </sheetView>
  </sheetViews>
  <sheetFormatPr defaultRowHeight="14.5"/>
  <cols>
    <col min="1" max="1" width="54.7265625" customWidth="1"/>
    <col min="2" max="6" width="10.7265625" customWidth="1"/>
    <col min="7" max="7" width="8.7265625" customWidth="1"/>
  </cols>
  <sheetData>
    <row r="3" spans="1:7" ht="29.25" customHeight="1">
      <c r="A3" s="134" t="s">
        <v>120</v>
      </c>
      <c r="B3" s="135"/>
      <c r="C3" s="135"/>
      <c r="D3" s="135"/>
      <c r="E3" s="135"/>
      <c r="F3" s="135"/>
      <c r="G3" s="135"/>
    </row>
    <row r="4" spans="1:7">
      <c r="A4" s="136" t="s">
        <v>1</v>
      </c>
      <c r="B4" s="137"/>
      <c r="C4" s="137"/>
      <c r="D4" s="137"/>
      <c r="E4" s="137"/>
      <c r="F4" s="137"/>
      <c r="G4" s="137"/>
    </row>
    <row r="5" spans="1:7">
      <c r="A5" s="138" t="s">
        <v>2</v>
      </c>
      <c r="B5" s="129" t="s">
        <v>40</v>
      </c>
      <c r="C5" s="130"/>
      <c r="D5" s="130"/>
      <c r="E5" s="130"/>
      <c r="F5" s="131"/>
      <c r="G5" s="132" t="s">
        <v>121</v>
      </c>
    </row>
    <row r="6" spans="1:7">
      <c r="A6" s="139"/>
      <c r="B6" s="34" t="s">
        <v>83</v>
      </c>
      <c r="C6" s="79">
        <v>2016</v>
      </c>
      <c r="D6" s="63" t="s">
        <v>82</v>
      </c>
      <c r="E6" s="63" t="s">
        <v>61</v>
      </c>
      <c r="F6" s="64" t="s">
        <v>70</v>
      </c>
      <c r="G6" s="133"/>
    </row>
    <row r="7" spans="1:7">
      <c r="A7" s="4" t="s">
        <v>4</v>
      </c>
      <c r="B7" s="118">
        <v>166</v>
      </c>
      <c r="C7" s="77">
        <v>163</v>
      </c>
      <c r="D7" s="75">
        <v>156</v>
      </c>
      <c r="E7" s="75">
        <v>158</v>
      </c>
      <c r="F7" s="5">
        <v>156</v>
      </c>
      <c r="G7" s="125">
        <f>F7/B7</f>
        <v>0.93975903614457834</v>
      </c>
    </row>
    <row r="8" spans="1:7">
      <c r="A8" s="4" t="s">
        <v>6</v>
      </c>
      <c r="B8" s="118">
        <v>106</v>
      </c>
      <c r="C8" s="77">
        <v>116</v>
      </c>
      <c r="D8" s="75">
        <v>118</v>
      </c>
      <c r="E8" s="75">
        <v>105</v>
      </c>
      <c r="F8" s="5">
        <v>117</v>
      </c>
      <c r="G8" s="125">
        <f t="shared" ref="G8:G23" si="0">F8/B8</f>
        <v>1.1037735849056605</v>
      </c>
    </row>
    <row r="9" spans="1:7">
      <c r="A9" s="4" t="s">
        <v>7</v>
      </c>
      <c r="B9" s="118">
        <v>60</v>
      </c>
      <c r="C9" s="77">
        <v>47</v>
      </c>
      <c r="D9" s="75">
        <v>38</v>
      </c>
      <c r="E9" s="75">
        <v>53</v>
      </c>
      <c r="F9" s="5">
        <v>39</v>
      </c>
      <c r="G9" s="125">
        <f t="shared" si="0"/>
        <v>0.65</v>
      </c>
    </row>
    <row r="10" spans="1:7">
      <c r="A10" s="4" t="s">
        <v>8</v>
      </c>
      <c r="B10" s="118">
        <v>847</v>
      </c>
      <c r="C10" s="77">
        <v>839</v>
      </c>
      <c r="D10" s="75">
        <v>839</v>
      </c>
      <c r="E10" s="75">
        <v>820</v>
      </c>
      <c r="F10" s="5">
        <v>817</v>
      </c>
      <c r="G10" s="125">
        <f t="shared" si="0"/>
        <v>0.9645808736717828</v>
      </c>
    </row>
    <row r="11" spans="1:7">
      <c r="A11" s="76" t="s">
        <v>9</v>
      </c>
      <c r="B11" s="120">
        <v>283894</v>
      </c>
      <c r="C11" s="74">
        <v>245050</v>
      </c>
      <c r="D11" s="126">
        <v>249495</v>
      </c>
      <c r="E11" s="126">
        <v>269463</v>
      </c>
      <c r="F11" s="126">
        <v>269328.12199999997</v>
      </c>
      <c r="G11" s="124">
        <f t="shared" si="0"/>
        <v>0.94869254721832785</v>
      </c>
    </row>
    <row r="12" spans="1:7">
      <c r="A12" s="65" t="s">
        <v>10</v>
      </c>
      <c r="B12" s="122">
        <v>287211</v>
      </c>
      <c r="C12" s="74">
        <v>235510</v>
      </c>
      <c r="D12" s="121">
        <v>236899</v>
      </c>
      <c r="E12" s="121">
        <v>249954</v>
      </c>
      <c r="F12" s="121">
        <v>257735.51800000001</v>
      </c>
      <c r="G12" s="124">
        <f t="shared" si="0"/>
        <v>0.89737342232713935</v>
      </c>
    </row>
    <row r="13" spans="1:7">
      <c r="A13" s="65" t="s">
        <v>11</v>
      </c>
      <c r="B13" s="74">
        <v>14188</v>
      </c>
      <c r="C13" s="74">
        <v>15725</v>
      </c>
      <c r="D13" s="121">
        <v>20918</v>
      </c>
      <c r="E13" s="121">
        <v>29770</v>
      </c>
      <c r="F13" s="121">
        <v>25843.45</v>
      </c>
      <c r="G13" s="124">
        <f t="shared" si="0"/>
        <v>1.8215005638567805</v>
      </c>
    </row>
    <row r="14" spans="1:7">
      <c r="A14" s="65" t="s">
        <v>12</v>
      </c>
      <c r="B14" s="74">
        <v>17503</v>
      </c>
      <c r="C14" s="74">
        <v>6185</v>
      </c>
      <c r="D14" s="121">
        <v>8323</v>
      </c>
      <c r="E14" s="121">
        <v>10261</v>
      </c>
      <c r="F14" s="121">
        <v>14250.846</v>
      </c>
      <c r="G14" s="124">
        <f t="shared" si="0"/>
        <v>0.81419448094612346</v>
      </c>
    </row>
    <row r="15" spans="1:7">
      <c r="A15" s="65" t="s">
        <v>13</v>
      </c>
      <c r="B15" s="81">
        <v>2552</v>
      </c>
      <c r="C15" s="74">
        <v>3191</v>
      </c>
      <c r="D15" s="68">
        <v>3416</v>
      </c>
      <c r="E15" s="68">
        <v>4389</v>
      </c>
      <c r="F15" s="67">
        <v>4388.3429999999998</v>
      </c>
      <c r="G15" s="124">
        <f t="shared" si="0"/>
        <v>1.7195701410658306</v>
      </c>
    </row>
    <row r="16" spans="1:7">
      <c r="A16" s="65" t="s">
        <v>14</v>
      </c>
      <c r="B16" s="81">
        <v>11686</v>
      </c>
      <c r="C16" s="74">
        <v>12536</v>
      </c>
      <c r="D16" s="68">
        <v>17503</v>
      </c>
      <c r="E16" s="68">
        <v>25389</v>
      </c>
      <c r="F16" s="67">
        <v>21483.714</v>
      </c>
      <c r="G16" s="124">
        <f t="shared" si="0"/>
        <v>1.8384146842375493</v>
      </c>
    </row>
    <row r="17" spans="1:7">
      <c r="A17" s="65" t="s">
        <v>15</v>
      </c>
      <c r="B17" s="81">
        <v>17555</v>
      </c>
      <c r="C17" s="74">
        <v>6187</v>
      </c>
      <c r="D17" s="68">
        <v>8323</v>
      </c>
      <c r="E17" s="68">
        <v>10269</v>
      </c>
      <c r="F17" s="67">
        <v>14279.453</v>
      </c>
      <c r="G17" s="124">
        <f t="shared" si="0"/>
        <v>0.8134123041868413</v>
      </c>
    </row>
    <row r="18" spans="1:7">
      <c r="A18" s="127" t="s">
        <v>20</v>
      </c>
      <c r="B18" s="123" t="s">
        <v>119</v>
      </c>
      <c r="C18" s="78">
        <v>6349</v>
      </c>
      <c r="D18" s="69">
        <v>9180</v>
      </c>
      <c r="E18" s="69">
        <v>15120</v>
      </c>
      <c r="F18" s="70">
        <v>7204.2610000000004</v>
      </c>
      <c r="G18" s="124"/>
    </row>
    <row r="19" spans="1:7">
      <c r="A19" s="65" t="s">
        <v>17</v>
      </c>
      <c r="B19" s="81">
        <v>2188</v>
      </c>
      <c r="C19" s="74">
        <v>2309</v>
      </c>
      <c r="D19" s="68">
        <v>2054</v>
      </c>
      <c r="E19" s="68">
        <v>1927</v>
      </c>
      <c r="F19" s="67">
        <v>3553.7220000000002</v>
      </c>
      <c r="G19" s="124">
        <f t="shared" si="0"/>
        <v>1.6241873857404023</v>
      </c>
    </row>
    <row r="20" spans="1:7">
      <c r="A20" s="65" t="s">
        <v>18</v>
      </c>
      <c r="B20" s="119">
        <v>757</v>
      </c>
      <c r="C20" s="73">
        <v>742</v>
      </c>
      <c r="D20" s="66">
        <v>198</v>
      </c>
      <c r="E20" s="66">
        <v>31</v>
      </c>
      <c r="F20" s="67">
        <v>43.026000000000003</v>
      </c>
      <c r="G20" s="124">
        <f t="shared" si="0"/>
        <v>5.6837516512549542E-2</v>
      </c>
    </row>
    <row r="21" spans="1:7">
      <c r="A21" s="65" t="s">
        <v>19</v>
      </c>
      <c r="B21" s="74">
        <v>1431</v>
      </c>
      <c r="C21" s="74">
        <v>1567</v>
      </c>
      <c r="D21" s="68">
        <v>1857</v>
      </c>
      <c r="E21" s="68">
        <v>1896</v>
      </c>
      <c r="F21" s="67">
        <v>3510.6959999999999</v>
      </c>
      <c r="G21" s="124">
        <f t="shared" si="0"/>
        <v>2.4533165618448636</v>
      </c>
    </row>
    <row r="22" spans="1:7">
      <c r="A22" s="65" t="s">
        <v>21</v>
      </c>
      <c r="B22" s="122">
        <v>5385</v>
      </c>
      <c r="C22" s="74">
        <v>1982</v>
      </c>
      <c r="D22" s="66">
        <v>853</v>
      </c>
      <c r="E22" s="68">
        <v>1691</v>
      </c>
      <c r="F22" s="67">
        <v>1552.345</v>
      </c>
      <c r="G22" s="124">
        <f t="shared" si="0"/>
        <v>0.28827205199628597</v>
      </c>
    </row>
    <row r="23" spans="1:7">
      <c r="A23" s="65" t="s">
        <v>16</v>
      </c>
      <c r="B23" s="74">
        <v>4373</v>
      </c>
      <c r="C23" s="74">
        <v>4504</v>
      </c>
      <c r="D23" s="68">
        <v>4592</v>
      </c>
      <c r="E23" s="68">
        <v>4691</v>
      </c>
      <c r="F23" s="67">
        <v>4887.0522235822109</v>
      </c>
      <c r="G23" s="124">
        <f t="shared" si="0"/>
        <v>1.1175513888822801</v>
      </c>
    </row>
    <row r="24" spans="1:7" ht="7.5" customHeight="1">
      <c r="A24" s="62"/>
      <c r="B24" s="62"/>
      <c r="C24" s="74"/>
      <c r="D24" s="80"/>
      <c r="E24" s="80"/>
      <c r="F24" s="81"/>
    </row>
    <row r="25" spans="1:7">
      <c r="A25" s="2" t="s">
        <v>53</v>
      </c>
      <c r="B25" s="2"/>
      <c r="C25" s="2"/>
      <c r="D25" s="2"/>
      <c r="E25" s="2"/>
      <c r="F25" s="1"/>
    </row>
  </sheetData>
  <mergeCells count="5">
    <mergeCell ref="B5:F5"/>
    <mergeCell ref="G5:G6"/>
    <mergeCell ref="A3:G3"/>
    <mergeCell ref="A4:G4"/>
    <mergeCell ref="A5:A6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H22"/>
  <sheetViews>
    <sheetView workbookViewId="0">
      <selection activeCell="C23" sqref="C23"/>
    </sheetView>
  </sheetViews>
  <sheetFormatPr defaultRowHeight="14.5"/>
  <cols>
    <col min="1" max="1" width="6" customWidth="1"/>
    <col min="2" max="2" width="13.453125" customWidth="1"/>
    <col min="3" max="3" width="26.81640625" customWidth="1"/>
    <col min="4" max="4" width="9.26953125" bestFit="1" customWidth="1"/>
    <col min="5" max="5" width="11.26953125" bestFit="1" customWidth="1"/>
    <col min="6" max="6" width="10.1796875" customWidth="1"/>
    <col min="7" max="7" width="9.81640625" customWidth="1"/>
    <col min="14" max="14" width="14.81640625" bestFit="1" customWidth="1"/>
    <col min="15" max="15" width="13.81640625" bestFit="1" customWidth="1"/>
  </cols>
  <sheetData>
    <row r="3" spans="1:8" s="71" customFormat="1" ht="12">
      <c r="A3" s="86" t="s">
        <v>86</v>
      </c>
    </row>
    <row r="4" spans="1:8">
      <c r="G4" s="2" t="s">
        <v>79</v>
      </c>
    </row>
    <row r="5" spans="1:8" ht="23.25" customHeight="1">
      <c r="A5" s="33" t="s">
        <v>23</v>
      </c>
      <c r="B5" s="33" t="s">
        <v>22</v>
      </c>
      <c r="C5" s="33" t="s">
        <v>24</v>
      </c>
      <c r="D5" s="33" t="s">
        <v>25</v>
      </c>
      <c r="E5" s="33" t="s">
        <v>68</v>
      </c>
      <c r="F5" s="33" t="s">
        <v>8</v>
      </c>
      <c r="G5" s="33" t="s">
        <v>26</v>
      </c>
      <c r="H5" s="33" t="s">
        <v>14</v>
      </c>
    </row>
    <row r="6" spans="1:8">
      <c r="A6" s="7" t="s">
        <v>27</v>
      </c>
      <c r="B6" s="22">
        <v>28140997362</v>
      </c>
      <c r="C6" s="8" t="s">
        <v>72</v>
      </c>
      <c r="D6" s="9" t="s">
        <v>39</v>
      </c>
      <c r="E6" s="9" t="s">
        <v>55</v>
      </c>
      <c r="F6" s="10">
        <v>8</v>
      </c>
      <c r="G6" s="6">
        <v>33141.294999999998</v>
      </c>
      <c r="H6" s="6">
        <v>4082.9360000000001</v>
      </c>
    </row>
    <row r="7" spans="1:8">
      <c r="A7" s="9" t="s">
        <v>28</v>
      </c>
      <c r="B7" s="22">
        <v>70766135587</v>
      </c>
      <c r="C7" s="8" t="s">
        <v>73</v>
      </c>
      <c r="D7" s="9" t="s">
        <v>39</v>
      </c>
      <c r="E7" s="9" t="s">
        <v>55</v>
      </c>
      <c r="F7" s="10">
        <v>9</v>
      </c>
      <c r="G7" s="6">
        <v>28022.385999999999</v>
      </c>
      <c r="H7" s="6">
        <v>3029.944</v>
      </c>
    </row>
    <row r="8" spans="1:8">
      <c r="A8" s="9" t="s">
        <v>29</v>
      </c>
      <c r="B8" s="22">
        <v>96012726169</v>
      </c>
      <c r="C8" s="8" t="s">
        <v>54</v>
      </c>
      <c r="D8" s="9" t="s">
        <v>39</v>
      </c>
      <c r="E8" s="9" t="s">
        <v>55</v>
      </c>
      <c r="F8" s="10">
        <v>11</v>
      </c>
      <c r="G8" s="6">
        <v>17971.863000000001</v>
      </c>
      <c r="H8" s="6">
        <v>2591.3040000000001</v>
      </c>
    </row>
    <row r="9" spans="1:8">
      <c r="A9" s="9" t="s">
        <v>30</v>
      </c>
      <c r="B9" s="22">
        <v>10774392683</v>
      </c>
      <c r="C9" s="8" t="s">
        <v>58</v>
      </c>
      <c r="D9" s="9" t="s">
        <v>39</v>
      </c>
      <c r="E9" s="9" t="s">
        <v>55</v>
      </c>
      <c r="F9" s="10">
        <v>18</v>
      </c>
      <c r="G9" s="6">
        <v>17774.019</v>
      </c>
      <c r="H9" s="6">
        <v>295.529</v>
      </c>
    </row>
    <row r="10" spans="1:8">
      <c r="A10" s="9" t="s">
        <v>31</v>
      </c>
      <c r="B10" s="22">
        <v>27746792432</v>
      </c>
      <c r="C10" s="31" t="s">
        <v>56</v>
      </c>
      <c r="D10" s="9" t="s">
        <v>39</v>
      </c>
      <c r="E10" s="9" t="s">
        <v>57</v>
      </c>
      <c r="F10" s="10">
        <v>16</v>
      </c>
      <c r="G10" s="6">
        <v>15420.018</v>
      </c>
      <c r="H10" s="6">
        <v>2927.1039999999998</v>
      </c>
    </row>
    <row r="11" spans="1:8">
      <c r="A11" s="9" t="s">
        <v>32</v>
      </c>
      <c r="B11" s="22">
        <v>60299905912</v>
      </c>
      <c r="C11" s="8" t="s">
        <v>63</v>
      </c>
      <c r="D11" s="9" t="s">
        <v>39</v>
      </c>
      <c r="E11" s="9" t="s">
        <v>55</v>
      </c>
      <c r="F11" s="10">
        <v>7</v>
      </c>
      <c r="G11" s="6">
        <v>9650.875</v>
      </c>
      <c r="H11" s="6">
        <v>385.44099999999997</v>
      </c>
    </row>
    <row r="12" spans="1:8">
      <c r="A12" s="9" t="s">
        <v>33</v>
      </c>
      <c r="B12" s="22">
        <v>79875421716</v>
      </c>
      <c r="C12" s="8" t="s">
        <v>65</v>
      </c>
      <c r="D12" s="9" t="s">
        <v>39</v>
      </c>
      <c r="E12" s="9" t="s">
        <v>55</v>
      </c>
      <c r="F12" s="10">
        <v>5</v>
      </c>
      <c r="G12" s="6">
        <v>5418.3419999999996</v>
      </c>
      <c r="H12" s="6">
        <v>154.858</v>
      </c>
    </row>
    <row r="13" spans="1:8">
      <c r="A13" s="9" t="s">
        <v>34</v>
      </c>
      <c r="B13" s="22">
        <v>68155026706</v>
      </c>
      <c r="C13" s="8" t="s">
        <v>64</v>
      </c>
      <c r="D13" s="9" t="s">
        <v>39</v>
      </c>
      <c r="E13" s="9" t="s">
        <v>55</v>
      </c>
      <c r="F13" s="10">
        <v>14</v>
      </c>
      <c r="G13" s="6">
        <v>5260.3559999999998</v>
      </c>
      <c r="H13" s="6">
        <v>493.75099999999998</v>
      </c>
    </row>
    <row r="14" spans="1:8">
      <c r="A14" s="9" t="s">
        <v>35</v>
      </c>
      <c r="B14" s="27">
        <v>84056508850</v>
      </c>
      <c r="C14" s="8" t="s">
        <v>74</v>
      </c>
      <c r="D14" s="9" t="s">
        <v>39</v>
      </c>
      <c r="E14" s="9" t="s">
        <v>55</v>
      </c>
      <c r="F14" s="10">
        <v>11</v>
      </c>
      <c r="G14" s="6">
        <v>5024.9269999999997</v>
      </c>
      <c r="H14" s="6">
        <v>1237.2090000000001</v>
      </c>
    </row>
    <row r="15" spans="1:8">
      <c r="A15" s="9" t="s">
        <v>36</v>
      </c>
      <c r="B15" s="22">
        <v>81362164358</v>
      </c>
      <c r="C15" s="8" t="s">
        <v>75</v>
      </c>
      <c r="D15" s="9" t="s">
        <v>39</v>
      </c>
      <c r="E15" s="9" t="s">
        <v>71</v>
      </c>
      <c r="F15" s="10">
        <v>6</v>
      </c>
      <c r="G15" s="6">
        <v>4753.9780000000001</v>
      </c>
      <c r="H15" s="6">
        <v>78.117000000000004</v>
      </c>
    </row>
    <row r="16" spans="1:8" ht="15" customHeight="1">
      <c r="A16" s="140" t="s">
        <v>111</v>
      </c>
      <c r="B16" s="141"/>
      <c r="C16" s="141"/>
      <c r="D16" s="141"/>
      <c r="E16" s="28"/>
      <c r="F16" s="23">
        <f>SUM(F6:F15)</f>
        <v>105</v>
      </c>
      <c r="G16" s="23">
        <f>SUM(G6:G15)</f>
        <v>142438.05899999998</v>
      </c>
      <c r="H16" s="23">
        <f>SUM(H6:H15)</f>
        <v>15276.193000000003</v>
      </c>
    </row>
    <row r="17" spans="1:8" ht="15" customHeight="1">
      <c r="A17" s="142" t="s">
        <v>112</v>
      </c>
      <c r="B17" s="143"/>
      <c r="C17" s="143"/>
      <c r="D17" s="143"/>
      <c r="E17" s="29"/>
      <c r="F17" s="24">
        <v>817</v>
      </c>
      <c r="G17" s="24">
        <v>269328.12199999997</v>
      </c>
      <c r="H17" s="24">
        <v>21483.714</v>
      </c>
    </row>
    <row r="18" spans="1:8" ht="15" customHeight="1">
      <c r="A18" s="144" t="s">
        <v>62</v>
      </c>
      <c r="B18" s="145"/>
      <c r="C18" s="145"/>
      <c r="D18" s="145"/>
      <c r="E18" s="30"/>
      <c r="F18" s="26">
        <f>F16/F17</f>
        <v>0.12851897184822522</v>
      </c>
      <c r="G18" s="26">
        <f>G16/G17</f>
        <v>0.52886441245819849</v>
      </c>
      <c r="H18" s="26">
        <f>H16/H17</f>
        <v>0.71105922374501929</v>
      </c>
    </row>
    <row r="19" spans="1:8">
      <c r="A19" s="2" t="s">
        <v>53</v>
      </c>
    </row>
    <row r="20" spans="1:8">
      <c r="G20" s="32"/>
    </row>
    <row r="21" spans="1:8">
      <c r="G21" s="32"/>
    </row>
    <row r="22" spans="1:8">
      <c r="A22" s="25"/>
    </row>
  </sheetData>
  <mergeCells count="3">
    <mergeCell ref="A16:D16"/>
    <mergeCell ref="A17:D17"/>
    <mergeCell ref="A18:D1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H22"/>
  <sheetViews>
    <sheetView workbookViewId="0">
      <selection activeCell="F22" sqref="F22"/>
    </sheetView>
  </sheetViews>
  <sheetFormatPr defaultRowHeight="14.5"/>
  <cols>
    <col min="1" max="1" width="6" customWidth="1"/>
    <col min="2" max="2" width="13.453125" customWidth="1"/>
    <col min="3" max="3" width="29" customWidth="1"/>
    <col min="4" max="4" width="9.26953125" bestFit="1" customWidth="1"/>
    <col min="5" max="5" width="11.26953125" bestFit="1" customWidth="1"/>
    <col min="6" max="6" width="9.7265625" customWidth="1"/>
    <col min="7" max="7" width="10.26953125" customWidth="1"/>
    <col min="14" max="14" width="14.81640625" bestFit="1" customWidth="1"/>
    <col min="15" max="15" width="13.81640625" bestFit="1" customWidth="1"/>
  </cols>
  <sheetData>
    <row r="3" spans="1:8" s="71" customFormat="1" ht="12">
      <c r="A3" s="86" t="s">
        <v>110</v>
      </c>
    </row>
    <row r="4" spans="1:8">
      <c r="G4" s="2" t="s">
        <v>79</v>
      </c>
    </row>
    <row r="5" spans="1:8" ht="23.25" customHeight="1">
      <c r="A5" s="33" t="s">
        <v>23</v>
      </c>
      <c r="B5" s="33" t="s">
        <v>22</v>
      </c>
      <c r="C5" s="33" t="s">
        <v>24</v>
      </c>
      <c r="D5" s="33" t="s">
        <v>25</v>
      </c>
      <c r="E5" s="33" t="s">
        <v>68</v>
      </c>
      <c r="F5" s="33" t="s">
        <v>8</v>
      </c>
      <c r="G5" s="33" t="s">
        <v>26</v>
      </c>
      <c r="H5" s="33" t="s">
        <v>14</v>
      </c>
    </row>
    <row r="6" spans="1:8">
      <c r="A6" s="7" t="s">
        <v>27</v>
      </c>
      <c r="B6" s="22">
        <v>28140997362</v>
      </c>
      <c r="C6" s="8" t="s">
        <v>72</v>
      </c>
      <c r="D6" s="9" t="s">
        <v>39</v>
      </c>
      <c r="E6" s="9" t="s">
        <v>55</v>
      </c>
      <c r="F6" s="10">
        <v>8</v>
      </c>
      <c r="G6" s="6">
        <v>33141.294999999998</v>
      </c>
      <c r="H6" s="6">
        <v>4082.9360000000001</v>
      </c>
    </row>
    <row r="7" spans="1:8">
      <c r="A7" s="9" t="s">
        <v>28</v>
      </c>
      <c r="B7" s="22">
        <v>70766135587</v>
      </c>
      <c r="C7" s="8" t="s">
        <v>73</v>
      </c>
      <c r="D7" s="9" t="s">
        <v>39</v>
      </c>
      <c r="E7" s="9" t="s">
        <v>55</v>
      </c>
      <c r="F7" s="10">
        <v>9</v>
      </c>
      <c r="G7" s="6">
        <v>28022.385999999999</v>
      </c>
      <c r="H7" s="6">
        <v>3029.944</v>
      </c>
    </row>
    <row r="8" spans="1:8">
      <c r="A8" s="9" t="s">
        <v>29</v>
      </c>
      <c r="B8" s="22">
        <v>27746792432</v>
      </c>
      <c r="C8" s="8" t="s">
        <v>56</v>
      </c>
      <c r="D8" s="9" t="s">
        <v>39</v>
      </c>
      <c r="E8" s="9" t="s">
        <v>57</v>
      </c>
      <c r="F8" s="10">
        <v>16</v>
      </c>
      <c r="G8" s="6">
        <v>15420.018</v>
      </c>
      <c r="H8" s="6">
        <v>2927.1039999999998</v>
      </c>
    </row>
    <row r="9" spans="1:8">
      <c r="A9" s="9" t="s">
        <v>30</v>
      </c>
      <c r="B9" s="22">
        <v>96012726169</v>
      </c>
      <c r="C9" s="8" t="s">
        <v>54</v>
      </c>
      <c r="D9" s="9" t="s">
        <v>39</v>
      </c>
      <c r="E9" s="9" t="s">
        <v>55</v>
      </c>
      <c r="F9" s="10">
        <v>11</v>
      </c>
      <c r="G9" s="6">
        <v>17971.863000000001</v>
      </c>
      <c r="H9" s="6">
        <v>2591.3040000000001</v>
      </c>
    </row>
    <row r="10" spans="1:8">
      <c r="A10" s="9" t="s">
        <v>31</v>
      </c>
      <c r="B10" s="22">
        <v>84056508850</v>
      </c>
      <c r="C10" s="31" t="s">
        <v>74</v>
      </c>
      <c r="D10" s="9" t="s">
        <v>39</v>
      </c>
      <c r="E10" s="9" t="s">
        <v>55</v>
      </c>
      <c r="F10" s="10">
        <v>11</v>
      </c>
      <c r="G10" s="6">
        <v>5024.9269999999997</v>
      </c>
      <c r="H10" s="6">
        <v>1237.2090000000001</v>
      </c>
    </row>
    <row r="11" spans="1:8">
      <c r="A11" s="9" t="s">
        <v>32</v>
      </c>
      <c r="B11" s="22">
        <v>50868563028</v>
      </c>
      <c r="C11" s="8" t="s">
        <v>67</v>
      </c>
      <c r="D11" s="9" t="s">
        <v>39</v>
      </c>
      <c r="E11" s="9" t="s">
        <v>66</v>
      </c>
      <c r="F11" s="10">
        <v>11</v>
      </c>
      <c r="G11" s="6">
        <v>2653.9259999999999</v>
      </c>
      <c r="H11" s="6">
        <v>775.45299999999997</v>
      </c>
    </row>
    <row r="12" spans="1:8">
      <c r="A12" s="9" t="s">
        <v>33</v>
      </c>
      <c r="B12" s="22">
        <v>68155026706</v>
      </c>
      <c r="C12" s="8" t="s">
        <v>64</v>
      </c>
      <c r="D12" s="9" t="s">
        <v>39</v>
      </c>
      <c r="E12" s="9" t="s">
        <v>55</v>
      </c>
      <c r="F12" s="10">
        <v>14</v>
      </c>
      <c r="G12" s="6">
        <v>5260.3559999999998</v>
      </c>
      <c r="H12" s="6">
        <v>493.75099999999998</v>
      </c>
    </row>
    <row r="13" spans="1:8">
      <c r="A13" s="9" t="s">
        <v>34</v>
      </c>
      <c r="B13" s="22">
        <v>60299905912</v>
      </c>
      <c r="C13" s="8" t="s">
        <v>63</v>
      </c>
      <c r="D13" s="9" t="s">
        <v>39</v>
      </c>
      <c r="E13" s="9" t="s">
        <v>55</v>
      </c>
      <c r="F13" s="10">
        <v>7</v>
      </c>
      <c r="G13" s="6">
        <v>9650.875</v>
      </c>
      <c r="H13" s="6">
        <v>385.44099999999997</v>
      </c>
    </row>
    <row r="14" spans="1:8">
      <c r="A14" s="9" t="s">
        <v>35</v>
      </c>
      <c r="B14" s="27">
        <v>23066992459</v>
      </c>
      <c r="C14" s="8" t="s">
        <v>76</v>
      </c>
      <c r="D14" s="9" t="s">
        <v>39</v>
      </c>
      <c r="E14" s="9" t="s">
        <v>71</v>
      </c>
      <c r="F14" s="10">
        <v>11</v>
      </c>
      <c r="G14" s="6">
        <v>3016.8040000000001</v>
      </c>
      <c r="H14" s="6">
        <v>350.35700000000003</v>
      </c>
    </row>
    <row r="15" spans="1:8">
      <c r="A15" s="9" t="s">
        <v>36</v>
      </c>
      <c r="B15" s="22">
        <v>81654987948</v>
      </c>
      <c r="C15" s="8" t="s">
        <v>77</v>
      </c>
      <c r="D15" s="9" t="s">
        <v>39</v>
      </c>
      <c r="E15" s="9" t="s">
        <v>57</v>
      </c>
      <c r="F15" s="10">
        <v>16</v>
      </c>
      <c r="G15" s="6">
        <v>3046.7820000000002</v>
      </c>
      <c r="H15" s="6">
        <v>319.27999999999997</v>
      </c>
    </row>
    <row r="16" spans="1:8" ht="15" customHeight="1">
      <c r="A16" s="140" t="s">
        <v>37</v>
      </c>
      <c r="B16" s="141"/>
      <c r="C16" s="141"/>
      <c r="D16" s="141"/>
      <c r="E16" s="28"/>
      <c r="F16" s="23">
        <f>SUM(F6:F15)</f>
        <v>114</v>
      </c>
      <c r="G16" s="23">
        <f>SUM(G6:G15)</f>
        <v>123209.232</v>
      </c>
      <c r="H16" s="23">
        <f>SUM(H6:H15)</f>
        <v>16192.779000000002</v>
      </c>
    </row>
    <row r="17" spans="1:8" ht="15" customHeight="1">
      <c r="A17" s="142" t="s">
        <v>38</v>
      </c>
      <c r="B17" s="143"/>
      <c r="C17" s="143"/>
      <c r="D17" s="143"/>
      <c r="E17" s="29"/>
      <c r="F17" s="24">
        <v>817</v>
      </c>
      <c r="G17" s="24">
        <v>269328.12199999997</v>
      </c>
      <c r="H17" s="24">
        <v>21483.714</v>
      </c>
    </row>
    <row r="18" spans="1:8" ht="15" customHeight="1">
      <c r="A18" s="144" t="s">
        <v>62</v>
      </c>
      <c r="B18" s="145"/>
      <c r="C18" s="145"/>
      <c r="D18" s="145"/>
      <c r="E18" s="30"/>
      <c r="F18" s="26">
        <f>F16/F17</f>
        <v>0.13953488372093023</v>
      </c>
      <c r="G18" s="26">
        <f>G16/G17</f>
        <v>0.45746887137170184</v>
      </c>
      <c r="H18" s="26">
        <f>H16/H17</f>
        <v>0.75372344837582561</v>
      </c>
    </row>
    <row r="19" spans="1:8">
      <c r="A19" s="2" t="s">
        <v>53</v>
      </c>
    </row>
    <row r="20" spans="1:8">
      <c r="G20" s="32"/>
    </row>
    <row r="21" spans="1:8">
      <c r="G21" s="32"/>
    </row>
    <row r="22" spans="1:8">
      <c r="A22" s="25"/>
    </row>
  </sheetData>
  <mergeCells count="3">
    <mergeCell ref="A16:D16"/>
    <mergeCell ref="A17:D17"/>
    <mergeCell ref="A18:D1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E21"/>
  <sheetViews>
    <sheetView workbookViewId="0">
      <selection activeCell="J16" sqref="J16"/>
    </sheetView>
  </sheetViews>
  <sheetFormatPr defaultRowHeight="14.5"/>
  <cols>
    <col min="1" max="1" width="38.54296875" customWidth="1"/>
    <col min="2" max="5" width="14.1796875" customWidth="1"/>
  </cols>
  <sheetData>
    <row r="3" spans="1:5">
      <c r="A3" s="72" t="s">
        <v>108</v>
      </c>
    </row>
    <row r="4" spans="1:5">
      <c r="E4" s="82" t="s">
        <v>109</v>
      </c>
    </row>
    <row r="5" spans="1:5" ht="21">
      <c r="A5" s="50" t="s">
        <v>2</v>
      </c>
      <c r="B5" s="50" t="s">
        <v>41</v>
      </c>
      <c r="C5" s="50" t="s">
        <v>39</v>
      </c>
      <c r="D5" s="50" t="s">
        <v>42</v>
      </c>
      <c r="E5" s="50" t="s">
        <v>43</v>
      </c>
    </row>
    <row r="6" spans="1:5">
      <c r="A6" s="51" t="s">
        <v>16</v>
      </c>
      <c r="B6" s="117">
        <v>5296.6097883597886</v>
      </c>
      <c r="C6" s="117">
        <v>4838.8643196202529</v>
      </c>
      <c r="D6" s="117">
        <v>4925.188524590164</v>
      </c>
      <c r="E6" s="117">
        <v>4887.0522235822109</v>
      </c>
    </row>
    <row r="8" spans="1:5">
      <c r="B8" s="3"/>
    </row>
    <row r="9" spans="1:5">
      <c r="B9" s="3"/>
    </row>
    <row r="21" spans="1:1">
      <c r="A21" s="2" t="s">
        <v>53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M11"/>
  <sheetViews>
    <sheetView showGridLines="0" workbookViewId="0">
      <selection activeCell="A14" sqref="A14"/>
    </sheetView>
  </sheetViews>
  <sheetFormatPr defaultColWidth="9.1796875" defaultRowHeight="14.5"/>
  <cols>
    <col min="1" max="1" width="39.1796875" style="52" customWidth="1"/>
    <col min="2" max="3" width="6.7265625" style="52" customWidth="1"/>
    <col min="4" max="4" width="5.7265625" style="52" customWidth="1"/>
    <col min="5" max="6" width="6.7265625" style="52" customWidth="1"/>
    <col min="7" max="7" width="5.7265625" style="52" customWidth="1"/>
    <col min="8" max="9" width="6.7265625" style="52" customWidth="1"/>
    <col min="10" max="10" width="5.7265625" style="52" customWidth="1"/>
    <col min="11" max="12" width="6.7265625" style="52" customWidth="1"/>
    <col min="13" max="13" width="5.7265625" style="52" customWidth="1"/>
    <col min="14" max="16384" width="9.1796875" style="52"/>
  </cols>
  <sheetData>
    <row r="3" spans="1:13" s="89" customFormat="1" ht="11.5">
      <c r="A3" s="87" t="s">
        <v>80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1:13" s="89" customFormat="1" ht="11.5">
      <c r="A4" s="55" t="s">
        <v>0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</row>
    <row r="5" spans="1:13" s="89" customFormat="1" ht="11.5">
      <c r="A5" s="55" t="s">
        <v>59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</row>
    <row r="6" spans="1:13">
      <c r="A6"/>
      <c r="B6"/>
      <c r="C6"/>
      <c r="D6"/>
      <c r="E6"/>
      <c r="F6"/>
      <c r="G6"/>
      <c r="H6"/>
      <c r="I6"/>
      <c r="J6"/>
      <c r="K6" s="40" t="s">
        <v>81</v>
      </c>
      <c r="L6"/>
      <c r="M6"/>
    </row>
    <row r="7" spans="1:13" customFormat="1" ht="15" customHeight="1">
      <c r="A7" s="146" t="s">
        <v>2</v>
      </c>
      <c r="B7" s="146" t="s">
        <v>116</v>
      </c>
      <c r="C7" s="146"/>
      <c r="D7" s="146"/>
      <c r="E7" s="146" t="s">
        <v>117</v>
      </c>
      <c r="F7" s="146"/>
      <c r="G7" s="146"/>
      <c r="H7" s="146" t="s">
        <v>118</v>
      </c>
      <c r="I7" s="146"/>
      <c r="J7" s="146"/>
      <c r="K7" s="146" t="s">
        <v>115</v>
      </c>
      <c r="L7" s="146"/>
      <c r="M7" s="146"/>
    </row>
    <row r="8" spans="1:13" customFormat="1" ht="15" customHeight="1">
      <c r="A8" s="146"/>
      <c r="B8" s="116" t="s">
        <v>60</v>
      </c>
      <c r="C8" s="116" t="s">
        <v>69</v>
      </c>
      <c r="D8" s="116" t="s">
        <v>3</v>
      </c>
      <c r="E8" s="116" t="s">
        <v>60</v>
      </c>
      <c r="F8" s="116" t="s">
        <v>69</v>
      </c>
      <c r="G8" s="116" t="s">
        <v>3</v>
      </c>
      <c r="H8" s="116" t="s">
        <v>60</v>
      </c>
      <c r="I8" s="116" t="s">
        <v>69</v>
      </c>
      <c r="J8" s="116" t="s">
        <v>3</v>
      </c>
      <c r="K8" s="116" t="s">
        <v>60</v>
      </c>
      <c r="L8" s="116" t="s">
        <v>69</v>
      </c>
      <c r="M8" s="116" t="s">
        <v>3</v>
      </c>
    </row>
    <row r="9" spans="1:13" customFormat="1" ht="15" customHeight="1">
      <c r="A9" s="113" t="s">
        <v>4</v>
      </c>
      <c r="B9" s="114"/>
      <c r="C9" s="114">
        <v>9</v>
      </c>
      <c r="D9" s="115" t="s">
        <v>5</v>
      </c>
      <c r="E9" s="114"/>
      <c r="F9" s="114">
        <v>126</v>
      </c>
      <c r="G9" s="115" t="s">
        <v>5</v>
      </c>
      <c r="H9" s="114"/>
      <c r="I9" s="114">
        <v>21</v>
      </c>
      <c r="J9" s="115" t="s">
        <v>5</v>
      </c>
      <c r="K9" s="114"/>
      <c r="L9" s="114">
        <v>156</v>
      </c>
      <c r="M9" s="115" t="s">
        <v>5</v>
      </c>
    </row>
    <row r="10" spans="1:13" s="39" customFormat="1" ht="15" customHeight="1">
      <c r="A10" s="54" t="s">
        <v>16</v>
      </c>
      <c r="B10" s="91">
        <v>5063.4298941798943</v>
      </c>
      <c r="C10" s="91">
        <v>5296.6097883597886</v>
      </c>
      <c r="D10" s="92">
        <v>104.60517670932741</v>
      </c>
      <c r="E10" s="91">
        <v>4633.6688276607238</v>
      </c>
      <c r="F10" s="91">
        <v>4838.8643196202529</v>
      </c>
      <c r="G10" s="92">
        <v>104.42835903020547</v>
      </c>
      <c r="H10" s="91">
        <v>4789.3855013550137</v>
      </c>
      <c r="I10" s="91">
        <v>4925.188524590164</v>
      </c>
      <c r="J10" s="92">
        <v>102.83549994454881</v>
      </c>
      <c r="K10" s="91">
        <v>4691.2380655873812</v>
      </c>
      <c r="L10" s="91">
        <v>4887.0522235822109</v>
      </c>
      <c r="M10" s="92">
        <v>104.17404009895013</v>
      </c>
    </row>
    <row r="11" spans="1:13">
      <c r="A11" s="2" t="s">
        <v>53</v>
      </c>
      <c r="F11" s="53"/>
      <c r="I11" s="53"/>
      <c r="L11" s="53"/>
    </row>
  </sheetData>
  <mergeCells count="5">
    <mergeCell ref="A7:A8"/>
    <mergeCell ref="B7:D7"/>
    <mergeCell ref="E7:G7"/>
    <mergeCell ref="H7:J7"/>
    <mergeCell ref="K7:M7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W32"/>
  <sheetViews>
    <sheetView workbookViewId="0">
      <selection activeCell="P3" sqref="P3"/>
    </sheetView>
  </sheetViews>
  <sheetFormatPr defaultRowHeight="14.5"/>
  <cols>
    <col min="1" max="1" width="5.7265625" customWidth="1"/>
    <col min="2" max="2" width="21" customWidth="1"/>
    <col min="3" max="3" width="4.54296875" bestFit="1" customWidth="1"/>
    <col min="4" max="5" width="8" bestFit="1" customWidth="1"/>
    <col min="6" max="7" width="7.7265625" customWidth="1"/>
    <col min="8" max="8" width="6.7265625" customWidth="1"/>
    <col min="9" max="10" width="7.7265625" customWidth="1"/>
    <col min="11" max="11" width="6.7265625" customWidth="1"/>
    <col min="12" max="12" width="6.453125" bestFit="1" customWidth="1"/>
    <col min="13" max="13" width="6.26953125" customWidth="1"/>
    <col min="14" max="14" width="6.7265625" customWidth="1"/>
    <col min="15" max="16" width="7.7265625" customWidth="1"/>
    <col min="17" max="17" width="6.7265625" customWidth="1"/>
    <col min="18" max="19" width="7.7265625" customWidth="1"/>
    <col min="20" max="20" width="6.7265625" customWidth="1"/>
    <col min="21" max="22" width="8.7265625" customWidth="1"/>
    <col min="23" max="23" width="6.7265625" customWidth="1"/>
  </cols>
  <sheetData>
    <row r="3" spans="1:23">
      <c r="A3" s="56" t="s">
        <v>78</v>
      </c>
      <c r="B3" s="88"/>
      <c r="C3" s="88"/>
      <c r="D3" s="88"/>
      <c r="E3" s="88"/>
      <c r="F3" s="71"/>
      <c r="G3" s="71"/>
      <c r="H3" s="71"/>
      <c r="I3" s="71"/>
      <c r="J3" s="71"/>
      <c r="K3" s="71"/>
    </row>
    <row r="4" spans="1:23">
      <c r="A4" s="55" t="s">
        <v>0</v>
      </c>
      <c r="B4" s="12"/>
      <c r="C4" s="11"/>
      <c r="D4" s="11"/>
      <c r="E4" s="11"/>
    </row>
    <row r="5" spans="1:23">
      <c r="A5" s="55" t="s">
        <v>114</v>
      </c>
      <c r="B5" s="21"/>
      <c r="C5" s="11"/>
      <c r="D5" s="11"/>
      <c r="E5" s="11"/>
    </row>
    <row r="6" spans="1:23">
      <c r="S6" s="40" t="s">
        <v>1</v>
      </c>
    </row>
    <row r="7" spans="1:23" ht="24" customHeight="1">
      <c r="A7" s="138" t="s">
        <v>44</v>
      </c>
      <c r="B7" s="129"/>
      <c r="C7" s="138" t="s">
        <v>4</v>
      </c>
      <c r="D7" s="138"/>
      <c r="E7" s="138"/>
      <c r="F7" s="138" t="s">
        <v>9</v>
      </c>
      <c r="G7" s="138"/>
      <c r="H7" s="138"/>
      <c r="I7" s="138" t="s">
        <v>14</v>
      </c>
      <c r="J7" s="138"/>
      <c r="K7" s="138"/>
      <c r="L7" s="138" t="s">
        <v>15</v>
      </c>
      <c r="M7" s="138"/>
      <c r="N7" s="138"/>
      <c r="O7" s="138" t="s">
        <v>50</v>
      </c>
      <c r="P7" s="138"/>
      <c r="Q7" s="138"/>
      <c r="R7" s="138" t="s">
        <v>52</v>
      </c>
      <c r="S7" s="138"/>
      <c r="T7" s="138"/>
      <c r="U7" s="138" t="s">
        <v>16</v>
      </c>
      <c r="V7" s="138"/>
      <c r="W7" s="138"/>
    </row>
    <row r="8" spans="1:23">
      <c r="A8" s="34" t="s">
        <v>45</v>
      </c>
      <c r="B8" s="35" t="s">
        <v>46</v>
      </c>
      <c r="C8" s="36" t="s">
        <v>47</v>
      </c>
      <c r="D8" s="36" t="s">
        <v>48</v>
      </c>
      <c r="E8" s="36" t="s">
        <v>49</v>
      </c>
      <c r="F8" s="36" t="s">
        <v>61</v>
      </c>
      <c r="G8" s="36" t="s">
        <v>70</v>
      </c>
      <c r="H8" s="36" t="s">
        <v>3</v>
      </c>
      <c r="I8" s="36" t="s">
        <v>61</v>
      </c>
      <c r="J8" s="36" t="s">
        <v>70</v>
      </c>
      <c r="K8" s="37" t="s">
        <v>3</v>
      </c>
      <c r="L8" s="36" t="s">
        <v>61</v>
      </c>
      <c r="M8" s="36" t="s">
        <v>70</v>
      </c>
      <c r="N8" s="36" t="s">
        <v>3</v>
      </c>
      <c r="O8" s="36" t="s">
        <v>61</v>
      </c>
      <c r="P8" s="36" t="s">
        <v>70</v>
      </c>
      <c r="Q8" s="37" t="s">
        <v>3</v>
      </c>
      <c r="R8" s="36" t="s">
        <v>61</v>
      </c>
      <c r="S8" s="36" t="s">
        <v>70</v>
      </c>
      <c r="T8" s="38" t="s">
        <v>3</v>
      </c>
      <c r="U8" s="36" t="s">
        <v>61</v>
      </c>
      <c r="V8" s="36" t="s">
        <v>70</v>
      </c>
      <c r="W8" s="38" t="s">
        <v>3</v>
      </c>
    </row>
    <row r="9" spans="1:23" ht="15" thickBot="1">
      <c r="A9" s="111">
        <v>1</v>
      </c>
      <c r="B9" s="90" t="s">
        <v>107</v>
      </c>
      <c r="C9" s="17">
        <v>10</v>
      </c>
      <c r="D9" s="13">
        <v>8</v>
      </c>
      <c r="E9" s="20">
        <v>2</v>
      </c>
      <c r="F9" s="18">
        <v>11507.045</v>
      </c>
      <c r="G9" s="18">
        <v>12489.312</v>
      </c>
      <c r="H9" s="19">
        <v>108.53622280959185</v>
      </c>
      <c r="I9" s="17">
        <v>156.041</v>
      </c>
      <c r="J9" s="13">
        <v>520.20100000000002</v>
      </c>
      <c r="K9" s="16">
        <v>333.37456181388222</v>
      </c>
      <c r="L9" s="18">
        <v>71.747</v>
      </c>
      <c r="M9" s="18">
        <v>10.231</v>
      </c>
      <c r="N9" s="19">
        <v>14.259829679289727</v>
      </c>
      <c r="O9" s="13">
        <v>84.293999999999997</v>
      </c>
      <c r="P9" s="13">
        <v>509.97</v>
      </c>
      <c r="Q9" s="16">
        <v>604.98967898071032</v>
      </c>
      <c r="R9" s="18">
        <v>45</v>
      </c>
      <c r="S9" s="18">
        <v>44</v>
      </c>
      <c r="T9" s="19">
        <v>97.777777777777771</v>
      </c>
      <c r="U9" s="17">
        <v>4593.7703703703701</v>
      </c>
      <c r="V9" s="44">
        <v>4845.399621212121</v>
      </c>
      <c r="W9" s="14">
        <v>105.4776192659683</v>
      </c>
    </row>
    <row r="10" spans="1:23" ht="15" thickBot="1">
      <c r="A10" s="111">
        <v>2</v>
      </c>
      <c r="B10" s="90" t="s">
        <v>94</v>
      </c>
      <c r="C10" s="17">
        <v>6</v>
      </c>
      <c r="D10" s="13">
        <v>6</v>
      </c>
      <c r="E10" s="20">
        <v>0</v>
      </c>
      <c r="F10" s="18">
        <v>8319.857</v>
      </c>
      <c r="G10" s="18">
        <v>8638.4670000000006</v>
      </c>
      <c r="H10" s="19">
        <v>103.82951293513818</v>
      </c>
      <c r="I10" s="17">
        <v>179.667</v>
      </c>
      <c r="J10" s="13">
        <v>365.65300000000002</v>
      </c>
      <c r="K10" s="16">
        <v>203.51706212047844</v>
      </c>
      <c r="L10" s="18">
        <v>51.689</v>
      </c>
      <c r="M10" s="18">
        <v>0</v>
      </c>
      <c r="N10" s="19">
        <v>0</v>
      </c>
      <c r="O10" s="13">
        <v>127.97799999999999</v>
      </c>
      <c r="P10" s="13">
        <v>365.65300000000002</v>
      </c>
      <c r="Q10" s="16">
        <v>285.71551360390066</v>
      </c>
      <c r="R10" s="18">
        <v>42</v>
      </c>
      <c r="S10" s="18">
        <v>39</v>
      </c>
      <c r="T10" s="19">
        <v>92.857142857142861</v>
      </c>
      <c r="U10" s="93">
        <v>5459.6587301587306</v>
      </c>
      <c r="V10" s="96">
        <v>5986.3995726495732</v>
      </c>
      <c r="W10" s="94">
        <v>109.64787120449795</v>
      </c>
    </row>
    <row r="11" spans="1:23">
      <c r="A11" s="111">
        <v>3</v>
      </c>
      <c r="B11" s="90" t="s">
        <v>100</v>
      </c>
      <c r="C11" s="17">
        <v>6</v>
      </c>
      <c r="D11" s="13">
        <v>6</v>
      </c>
      <c r="E11" s="20">
        <v>0</v>
      </c>
      <c r="F11" s="18">
        <v>6171.9080000000004</v>
      </c>
      <c r="G11" s="18">
        <v>6579.1270000000004</v>
      </c>
      <c r="H11" s="19">
        <v>106.59794345605928</v>
      </c>
      <c r="I11" s="17">
        <v>72.293999999999997</v>
      </c>
      <c r="J11" s="13">
        <v>364.85</v>
      </c>
      <c r="K11" s="16">
        <v>504.67535341798771</v>
      </c>
      <c r="L11" s="18">
        <v>272.62599999999998</v>
      </c>
      <c r="M11" s="18">
        <v>0</v>
      </c>
      <c r="N11" s="19">
        <v>0</v>
      </c>
      <c r="O11" s="15">
        <v>-200.33199999999999</v>
      </c>
      <c r="P11" s="13">
        <v>364.85</v>
      </c>
      <c r="Q11" s="16" t="s">
        <v>5</v>
      </c>
      <c r="R11" s="18">
        <v>39</v>
      </c>
      <c r="S11" s="18">
        <v>37</v>
      </c>
      <c r="T11" s="19">
        <v>94.871794871794862</v>
      </c>
      <c r="U11" s="17">
        <v>4061.9978632478633</v>
      </c>
      <c r="V11" s="95">
        <v>4154.6261261261261</v>
      </c>
      <c r="W11" s="14">
        <v>102.28036217636509</v>
      </c>
    </row>
    <row r="12" spans="1:23">
      <c r="A12" s="111">
        <v>4</v>
      </c>
      <c r="B12" s="90" t="s">
        <v>92</v>
      </c>
      <c r="C12" s="17">
        <v>5</v>
      </c>
      <c r="D12" s="13">
        <v>3</v>
      </c>
      <c r="E12" s="20">
        <v>2</v>
      </c>
      <c r="F12" s="18">
        <v>4745.1499999999996</v>
      </c>
      <c r="G12" s="18">
        <v>5265.7790000000005</v>
      </c>
      <c r="H12" s="19">
        <v>110.97181332518467</v>
      </c>
      <c r="I12" s="17">
        <v>155.029</v>
      </c>
      <c r="J12" s="13">
        <v>53.265000000000001</v>
      </c>
      <c r="K12" s="16">
        <v>34.358087841629633</v>
      </c>
      <c r="L12" s="18">
        <v>587.298</v>
      </c>
      <c r="M12" s="18">
        <v>363.50099999999998</v>
      </c>
      <c r="N12" s="19">
        <v>61.893791567483625</v>
      </c>
      <c r="O12" s="15">
        <v>-432.26900000000001</v>
      </c>
      <c r="P12" s="15">
        <v>-310.23599999999999</v>
      </c>
      <c r="Q12" s="16">
        <v>71.769199271749756</v>
      </c>
      <c r="R12" s="18">
        <v>30</v>
      </c>
      <c r="S12" s="18">
        <v>28</v>
      </c>
      <c r="T12" s="19">
        <v>93.333333333333329</v>
      </c>
      <c r="U12" s="17">
        <v>5261.155555555556</v>
      </c>
      <c r="V12" s="13">
        <v>5732.0089285714284</v>
      </c>
      <c r="W12" s="14">
        <v>108.94961892009964</v>
      </c>
    </row>
    <row r="13" spans="1:23">
      <c r="A13" s="111">
        <v>5</v>
      </c>
      <c r="B13" s="90" t="s">
        <v>103</v>
      </c>
      <c r="C13" s="17">
        <v>8</v>
      </c>
      <c r="D13" s="13">
        <v>6</v>
      </c>
      <c r="E13" s="20">
        <v>2</v>
      </c>
      <c r="F13" s="18">
        <v>3983.2510000000002</v>
      </c>
      <c r="G13" s="18">
        <v>4577.3829999999998</v>
      </c>
      <c r="H13" s="19">
        <v>114.9157559993081</v>
      </c>
      <c r="I13" s="17">
        <v>51.707999999999998</v>
      </c>
      <c r="J13" s="13">
        <v>225.08600000000001</v>
      </c>
      <c r="K13" s="16">
        <v>435.30208091591243</v>
      </c>
      <c r="L13" s="18">
        <v>135.97399999999999</v>
      </c>
      <c r="M13" s="18">
        <v>235.09700000000001</v>
      </c>
      <c r="N13" s="19">
        <v>172.89849530057216</v>
      </c>
      <c r="O13" s="15">
        <v>-84.266000000000005</v>
      </c>
      <c r="P13" s="15">
        <v>-10.010999999999999</v>
      </c>
      <c r="Q13" s="16">
        <v>11.880236394275272</v>
      </c>
      <c r="R13" s="18">
        <v>31</v>
      </c>
      <c r="S13" s="18">
        <v>33</v>
      </c>
      <c r="T13" s="19">
        <v>106.45161290322579</v>
      </c>
      <c r="U13" s="17">
        <v>3838.4193548387098</v>
      </c>
      <c r="V13" s="13">
        <v>4401.0656565656564</v>
      </c>
      <c r="W13" s="14">
        <v>114.65828117549677</v>
      </c>
    </row>
    <row r="14" spans="1:23">
      <c r="A14" s="111">
        <v>6</v>
      </c>
      <c r="B14" s="90" t="s">
        <v>93</v>
      </c>
      <c r="C14" s="17">
        <v>4</v>
      </c>
      <c r="D14" s="13">
        <v>3</v>
      </c>
      <c r="E14" s="20">
        <v>1</v>
      </c>
      <c r="F14" s="18">
        <v>4886.1610000000001</v>
      </c>
      <c r="G14" s="18">
        <v>5300.5379999999996</v>
      </c>
      <c r="H14" s="19">
        <v>108.48062517792599</v>
      </c>
      <c r="I14" s="17">
        <v>163.49299999999999</v>
      </c>
      <c r="J14" s="13">
        <v>68.381</v>
      </c>
      <c r="K14" s="16">
        <v>41.825032264378294</v>
      </c>
      <c r="L14" s="18">
        <v>0</v>
      </c>
      <c r="M14" s="18">
        <v>932.82600000000002</v>
      </c>
      <c r="N14" s="19"/>
      <c r="O14" s="13">
        <v>163.49299999999999</v>
      </c>
      <c r="P14" s="15">
        <v>-864.44500000000005</v>
      </c>
      <c r="Q14" s="16" t="s">
        <v>5</v>
      </c>
      <c r="R14" s="18">
        <v>28</v>
      </c>
      <c r="S14" s="18">
        <v>30</v>
      </c>
      <c r="T14" s="19">
        <v>107.14285714285714</v>
      </c>
      <c r="U14" s="17">
        <v>4498.5684523809523</v>
      </c>
      <c r="V14" s="13">
        <v>4408.8472222222217</v>
      </c>
      <c r="W14" s="14">
        <v>98.005560410862628</v>
      </c>
    </row>
    <row r="15" spans="1:23">
      <c r="A15" s="111">
        <v>7</v>
      </c>
      <c r="B15" s="90" t="s">
        <v>87</v>
      </c>
      <c r="C15" s="17">
        <v>5</v>
      </c>
      <c r="D15" s="13">
        <v>5</v>
      </c>
      <c r="E15" s="20">
        <v>0</v>
      </c>
      <c r="F15" s="18">
        <v>4263.9530000000004</v>
      </c>
      <c r="G15" s="18">
        <v>4921.7250000000004</v>
      </c>
      <c r="H15" s="19">
        <v>115.42634264495879</v>
      </c>
      <c r="I15" s="17">
        <v>124.236</v>
      </c>
      <c r="J15" s="13">
        <v>311.06799999999998</v>
      </c>
      <c r="K15" s="16">
        <v>250.38475160179013</v>
      </c>
      <c r="L15" s="18">
        <v>110.00700000000001</v>
      </c>
      <c r="M15" s="18">
        <v>0</v>
      </c>
      <c r="N15" s="19">
        <v>0</v>
      </c>
      <c r="O15" s="13">
        <v>14.228999999999999</v>
      </c>
      <c r="P15" s="13">
        <v>311.06799999999998</v>
      </c>
      <c r="Q15" s="16" t="s">
        <v>51</v>
      </c>
      <c r="R15" s="18">
        <v>34</v>
      </c>
      <c r="S15" s="18">
        <v>33</v>
      </c>
      <c r="T15" s="19">
        <v>97.058823529411768</v>
      </c>
      <c r="U15" s="17">
        <v>3845.1666666666665</v>
      </c>
      <c r="V15" s="13">
        <v>4647.2070707070707</v>
      </c>
      <c r="W15" s="14">
        <v>120.85840416211877</v>
      </c>
    </row>
    <row r="16" spans="1:23">
      <c r="A16" s="111">
        <v>8</v>
      </c>
      <c r="B16" s="90" t="s">
        <v>99</v>
      </c>
      <c r="C16" s="17">
        <v>7</v>
      </c>
      <c r="D16" s="13">
        <v>6</v>
      </c>
      <c r="E16" s="20">
        <v>1</v>
      </c>
      <c r="F16" s="18">
        <v>4549.7489999999998</v>
      </c>
      <c r="G16" s="18">
        <v>5356.6490000000003</v>
      </c>
      <c r="H16" s="19">
        <v>117.73504428486055</v>
      </c>
      <c r="I16" s="17">
        <v>257.279</v>
      </c>
      <c r="J16" s="13">
        <v>419.72399999999999</v>
      </c>
      <c r="K16" s="16">
        <v>163.13962663101148</v>
      </c>
      <c r="L16" s="18">
        <v>150.85499999999999</v>
      </c>
      <c r="M16" s="18">
        <v>92.302000000000007</v>
      </c>
      <c r="N16" s="19">
        <v>61.185906996784986</v>
      </c>
      <c r="O16" s="13">
        <v>106.42400000000001</v>
      </c>
      <c r="P16" s="13">
        <v>327.42200000000003</v>
      </c>
      <c r="Q16" s="16">
        <v>307.65804705705483</v>
      </c>
      <c r="R16" s="18">
        <v>22</v>
      </c>
      <c r="S16" s="18">
        <v>21</v>
      </c>
      <c r="T16" s="19">
        <v>95.454545454545453</v>
      </c>
      <c r="U16" s="17">
        <v>4134.026515151515</v>
      </c>
      <c r="V16" s="13">
        <v>4777.5317460317465</v>
      </c>
      <c r="W16" s="14">
        <v>115.56606442947901</v>
      </c>
    </row>
    <row r="17" spans="1:23">
      <c r="A17" s="111">
        <v>9</v>
      </c>
      <c r="B17" s="90" t="s">
        <v>95</v>
      </c>
      <c r="C17" s="17">
        <v>2</v>
      </c>
      <c r="D17" s="13">
        <v>2</v>
      </c>
      <c r="E17" s="20">
        <v>0</v>
      </c>
      <c r="F17" s="18">
        <v>1504.4749999999999</v>
      </c>
      <c r="G17" s="18">
        <v>1693.309</v>
      </c>
      <c r="H17" s="19">
        <v>112.55148806061914</v>
      </c>
      <c r="I17" s="17">
        <v>3.899</v>
      </c>
      <c r="J17" s="13">
        <v>169.54900000000001</v>
      </c>
      <c r="K17" s="16" t="s">
        <v>51</v>
      </c>
      <c r="L17" s="18">
        <v>67.510999999999996</v>
      </c>
      <c r="M17" s="18">
        <v>0</v>
      </c>
      <c r="N17" s="19">
        <v>0</v>
      </c>
      <c r="O17" s="15">
        <v>-63.612000000000002</v>
      </c>
      <c r="P17" s="13">
        <v>169.54900000000001</v>
      </c>
      <c r="Q17" s="16" t="s">
        <v>5</v>
      </c>
      <c r="R17" s="18">
        <v>11</v>
      </c>
      <c r="S17" s="18">
        <v>11</v>
      </c>
      <c r="T17" s="19">
        <v>100</v>
      </c>
      <c r="U17" s="17">
        <v>5733.3106060606069</v>
      </c>
      <c r="V17" s="13">
        <v>5415.4242424242429</v>
      </c>
      <c r="W17" s="14">
        <v>94.455448422760654</v>
      </c>
    </row>
    <row r="18" spans="1:23">
      <c r="A18" s="111">
        <v>10</v>
      </c>
      <c r="B18" s="90" t="s">
        <v>104</v>
      </c>
      <c r="C18" s="17">
        <v>6</v>
      </c>
      <c r="D18" s="13">
        <v>5</v>
      </c>
      <c r="E18" s="20">
        <v>1</v>
      </c>
      <c r="F18" s="18">
        <v>3454.6439999999998</v>
      </c>
      <c r="G18" s="18">
        <v>3927.7429999999999</v>
      </c>
      <c r="H18" s="19">
        <v>113.69458039670657</v>
      </c>
      <c r="I18" s="17">
        <v>81.096000000000004</v>
      </c>
      <c r="J18" s="13">
        <v>329.387</v>
      </c>
      <c r="K18" s="16">
        <v>406.1692315280655</v>
      </c>
      <c r="L18" s="18">
        <v>167.286</v>
      </c>
      <c r="M18" s="18">
        <v>1.093</v>
      </c>
      <c r="N18" s="19">
        <v>0.65337206939014625</v>
      </c>
      <c r="O18" s="15">
        <v>-86.19</v>
      </c>
      <c r="P18" s="13">
        <v>328.29399999999998</v>
      </c>
      <c r="Q18" s="16" t="s">
        <v>5</v>
      </c>
      <c r="R18" s="18">
        <v>25</v>
      </c>
      <c r="S18" s="18">
        <v>24</v>
      </c>
      <c r="T18" s="19">
        <v>96</v>
      </c>
      <c r="U18" s="17">
        <v>3555.0400000000004</v>
      </c>
      <c r="V18" s="13">
        <v>3647.4027777777778</v>
      </c>
      <c r="W18" s="14">
        <v>102.59807984657776</v>
      </c>
    </row>
    <row r="19" spans="1:23">
      <c r="A19" s="111">
        <v>11</v>
      </c>
      <c r="B19" s="90" t="s">
        <v>98</v>
      </c>
      <c r="C19" s="17">
        <v>2</v>
      </c>
      <c r="D19" s="13">
        <v>2</v>
      </c>
      <c r="E19" s="20">
        <v>0</v>
      </c>
      <c r="F19" s="18">
        <v>1675.221</v>
      </c>
      <c r="G19" s="18">
        <v>2070.1959999999999</v>
      </c>
      <c r="H19" s="19">
        <v>123.57748619435884</v>
      </c>
      <c r="I19" s="17">
        <v>11.023</v>
      </c>
      <c r="J19" s="13">
        <v>126.575</v>
      </c>
      <c r="K19" s="16" t="s">
        <v>51</v>
      </c>
      <c r="L19" s="18">
        <v>89.259</v>
      </c>
      <c r="M19" s="18">
        <v>0</v>
      </c>
      <c r="N19" s="19">
        <v>0</v>
      </c>
      <c r="O19" s="15">
        <v>-78.236000000000004</v>
      </c>
      <c r="P19" s="13">
        <v>126.575</v>
      </c>
      <c r="Q19" s="16" t="s">
        <v>5</v>
      </c>
      <c r="R19" s="18">
        <v>9</v>
      </c>
      <c r="S19" s="18">
        <v>8</v>
      </c>
      <c r="T19" s="19">
        <v>88.888888888888886</v>
      </c>
      <c r="U19" s="17">
        <v>4007.3981481481483</v>
      </c>
      <c r="V19" s="13">
        <v>4114.947916666667</v>
      </c>
      <c r="W19" s="14">
        <v>102.68378046159997</v>
      </c>
    </row>
    <row r="20" spans="1:23" ht="15" thickBot="1">
      <c r="A20" s="111">
        <v>12</v>
      </c>
      <c r="B20" s="90" t="s">
        <v>88</v>
      </c>
      <c r="C20" s="17">
        <v>6</v>
      </c>
      <c r="D20" s="13">
        <v>5</v>
      </c>
      <c r="E20" s="20">
        <v>1</v>
      </c>
      <c r="F20" s="18">
        <v>5769.4650000000001</v>
      </c>
      <c r="G20" s="18">
        <v>6084.7640000000001</v>
      </c>
      <c r="H20" s="19">
        <v>105.46496078925863</v>
      </c>
      <c r="I20" s="17">
        <v>555.10199999999998</v>
      </c>
      <c r="J20" s="13">
        <v>566.58000000000004</v>
      </c>
      <c r="K20" s="16">
        <v>102.06772809321529</v>
      </c>
      <c r="L20" s="18">
        <v>0</v>
      </c>
      <c r="M20" s="46">
        <v>0.33600000000000002</v>
      </c>
      <c r="N20" s="19"/>
      <c r="O20" s="13">
        <v>555.10199999999998</v>
      </c>
      <c r="P20" s="13">
        <v>566.24400000000003</v>
      </c>
      <c r="Q20" s="16">
        <v>102.00719867699991</v>
      </c>
      <c r="R20" s="18">
        <v>32</v>
      </c>
      <c r="S20" s="18">
        <v>32</v>
      </c>
      <c r="T20" s="19">
        <v>100</v>
      </c>
      <c r="U20" s="17">
        <v>3720.6041666666665</v>
      </c>
      <c r="V20" s="13">
        <v>3800.0390625</v>
      </c>
      <c r="W20" s="14">
        <v>102.13499991600827</v>
      </c>
    </row>
    <row r="21" spans="1:23" ht="15" thickBot="1">
      <c r="A21" s="111">
        <v>13</v>
      </c>
      <c r="B21" s="90" t="s">
        <v>106</v>
      </c>
      <c r="C21" s="17">
        <v>6</v>
      </c>
      <c r="D21" s="13">
        <v>3</v>
      </c>
      <c r="E21" s="20">
        <v>3</v>
      </c>
      <c r="F21" s="18">
        <v>6324.18</v>
      </c>
      <c r="G21" s="18">
        <v>6326.0439999999999</v>
      </c>
      <c r="H21" s="19">
        <v>100.02947417688934</v>
      </c>
      <c r="I21" s="17">
        <v>184.416</v>
      </c>
      <c r="J21" s="13">
        <v>42.631</v>
      </c>
      <c r="K21" s="16">
        <v>23.116757765052924</v>
      </c>
      <c r="L21" s="107">
        <v>45.588000000000001</v>
      </c>
      <c r="M21" s="110">
        <v>1191.6220000000001</v>
      </c>
      <c r="N21" s="108" t="s">
        <v>51</v>
      </c>
      <c r="O21" s="13">
        <v>138.828</v>
      </c>
      <c r="P21" s="15">
        <v>-1148.991</v>
      </c>
      <c r="Q21" s="16" t="s">
        <v>5</v>
      </c>
      <c r="R21" s="18">
        <v>44</v>
      </c>
      <c r="S21" s="18">
        <v>43</v>
      </c>
      <c r="T21" s="19">
        <v>97.727272727272734</v>
      </c>
      <c r="U21" s="17">
        <v>4602.873106060606</v>
      </c>
      <c r="V21" s="13">
        <v>5362.6279069767443</v>
      </c>
      <c r="W21" s="14">
        <v>116.50609919955797</v>
      </c>
    </row>
    <row r="22" spans="1:23">
      <c r="A22" s="111">
        <v>14</v>
      </c>
      <c r="B22" s="90" t="s">
        <v>97</v>
      </c>
      <c r="C22" s="17">
        <v>10</v>
      </c>
      <c r="D22" s="13">
        <v>8</v>
      </c>
      <c r="E22" s="20">
        <v>2</v>
      </c>
      <c r="F22" s="18">
        <v>9018.06</v>
      </c>
      <c r="G22" s="18">
        <v>9179.98</v>
      </c>
      <c r="H22" s="19">
        <v>101.79550812480733</v>
      </c>
      <c r="I22" s="17">
        <v>73.409000000000006</v>
      </c>
      <c r="J22" s="13">
        <v>83.727000000000004</v>
      </c>
      <c r="K22" s="16">
        <v>114.05549728234958</v>
      </c>
      <c r="L22" s="18">
        <v>1.1679999999999999</v>
      </c>
      <c r="M22" s="109">
        <v>237.798</v>
      </c>
      <c r="N22" s="19" t="s">
        <v>51</v>
      </c>
      <c r="O22" s="13">
        <v>72.241</v>
      </c>
      <c r="P22" s="15">
        <v>-154.071</v>
      </c>
      <c r="Q22" s="16" t="s">
        <v>5</v>
      </c>
      <c r="R22" s="18">
        <v>66</v>
      </c>
      <c r="S22" s="18">
        <v>74</v>
      </c>
      <c r="T22" s="19">
        <v>112.12121212121211</v>
      </c>
      <c r="U22" s="17">
        <v>3902.5050505050508</v>
      </c>
      <c r="V22" s="13">
        <v>3813.2882882882882</v>
      </c>
      <c r="W22" s="14">
        <v>97.713859147851295</v>
      </c>
    </row>
    <row r="23" spans="1:23">
      <c r="A23" s="111">
        <v>15</v>
      </c>
      <c r="B23" s="90" t="s">
        <v>102</v>
      </c>
      <c r="C23" s="17">
        <v>3</v>
      </c>
      <c r="D23" s="13">
        <v>2</v>
      </c>
      <c r="E23" s="20">
        <v>1</v>
      </c>
      <c r="F23" s="18">
        <v>3986.0250000000001</v>
      </c>
      <c r="G23" s="18">
        <v>3488.982</v>
      </c>
      <c r="H23" s="19">
        <v>87.530359192428548</v>
      </c>
      <c r="I23" s="17">
        <v>510.65699999999998</v>
      </c>
      <c r="J23" s="13">
        <v>776.05799999999999</v>
      </c>
      <c r="K23" s="16">
        <v>151.97245900868882</v>
      </c>
      <c r="L23" s="18">
        <v>555.92100000000005</v>
      </c>
      <c r="M23" s="18">
        <v>371.774</v>
      </c>
      <c r="N23" s="19">
        <v>66.87532940831521</v>
      </c>
      <c r="O23" s="15">
        <v>-45.264000000000003</v>
      </c>
      <c r="P23" s="13">
        <v>404.28399999999999</v>
      </c>
      <c r="Q23" s="16" t="s">
        <v>5</v>
      </c>
      <c r="R23" s="18">
        <v>20</v>
      </c>
      <c r="S23" s="18">
        <v>15</v>
      </c>
      <c r="T23" s="19">
        <v>75</v>
      </c>
      <c r="U23" s="17">
        <v>3666.6041666666665</v>
      </c>
      <c r="V23" s="13">
        <v>4443.7555555555555</v>
      </c>
      <c r="W23" s="14">
        <v>121.1953991640009</v>
      </c>
    </row>
    <row r="24" spans="1:23" ht="15" thickBot="1">
      <c r="A24" s="111">
        <v>16</v>
      </c>
      <c r="B24" s="90" t="s">
        <v>105</v>
      </c>
      <c r="C24" s="17">
        <v>4</v>
      </c>
      <c r="D24" s="13">
        <v>4</v>
      </c>
      <c r="E24" s="20">
        <v>0</v>
      </c>
      <c r="F24" s="18">
        <v>4628.6819999999998</v>
      </c>
      <c r="G24" s="18">
        <v>4844.3760000000002</v>
      </c>
      <c r="H24" s="19">
        <v>104.65994423466552</v>
      </c>
      <c r="I24" s="17">
        <v>51.817999999999998</v>
      </c>
      <c r="J24" s="13">
        <v>55.768999999999998</v>
      </c>
      <c r="K24" s="16">
        <v>107.62476359566173</v>
      </c>
      <c r="L24" s="18">
        <v>7.4530000000000003</v>
      </c>
      <c r="M24" s="18">
        <v>0</v>
      </c>
      <c r="N24" s="19">
        <v>0</v>
      </c>
      <c r="O24" s="13">
        <v>44.365000000000002</v>
      </c>
      <c r="P24" s="44">
        <v>55.768999999999998</v>
      </c>
      <c r="Q24" s="16">
        <v>125.70494759382396</v>
      </c>
      <c r="R24" s="18">
        <v>36</v>
      </c>
      <c r="S24" s="18">
        <v>36</v>
      </c>
      <c r="T24" s="19">
        <v>100</v>
      </c>
      <c r="U24" s="17">
        <v>4652.6388888888887</v>
      </c>
      <c r="V24" s="13">
        <v>4954.6087962962965</v>
      </c>
      <c r="W24" s="14">
        <v>106.49029324258437</v>
      </c>
    </row>
    <row r="25" spans="1:23" ht="15" thickBot="1">
      <c r="A25" s="111">
        <v>17</v>
      </c>
      <c r="B25" s="90" t="s">
        <v>101</v>
      </c>
      <c r="C25" s="17">
        <v>9</v>
      </c>
      <c r="D25" s="13">
        <v>6</v>
      </c>
      <c r="E25" s="20">
        <v>3</v>
      </c>
      <c r="F25" s="18">
        <v>21693.16</v>
      </c>
      <c r="G25" s="18">
        <v>24912.313999999998</v>
      </c>
      <c r="H25" s="19">
        <v>114.8394885761226</v>
      </c>
      <c r="I25" s="17">
        <v>3073.415</v>
      </c>
      <c r="J25" s="13">
        <v>3497.9160000000002</v>
      </c>
      <c r="K25" s="16">
        <v>113.81202994063607</v>
      </c>
      <c r="L25" s="18">
        <v>208.05199999999999</v>
      </c>
      <c r="M25" s="18">
        <v>103.21599999999999</v>
      </c>
      <c r="N25" s="19">
        <v>49.610674254513292</v>
      </c>
      <c r="O25" s="20">
        <v>2865.3629999999998</v>
      </c>
      <c r="P25" s="96">
        <v>3394.7</v>
      </c>
      <c r="Q25" s="102">
        <v>118.47364539850622</v>
      </c>
      <c r="R25" s="18">
        <v>62</v>
      </c>
      <c r="S25" s="18">
        <v>71</v>
      </c>
      <c r="T25" s="19">
        <v>114.51612903225808</v>
      </c>
      <c r="U25" s="17">
        <v>5298.0040322580644</v>
      </c>
      <c r="V25" s="13">
        <v>5671.9917840375592</v>
      </c>
      <c r="W25" s="14">
        <v>107.05903108986683</v>
      </c>
    </row>
    <row r="26" spans="1:23">
      <c r="A26" s="111">
        <v>18</v>
      </c>
      <c r="B26" s="90" t="s">
        <v>91</v>
      </c>
      <c r="C26" s="17">
        <v>8</v>
      </c>
      <c r="D26" s="13">
        <v>5</v>
      </c>
      <c r="E26" s="20">
        <v>3</v>
      </c>
      <c r="F26" s="18">
        <v>5489.4480000000003</v>
      </c>
      <c r="G26" s="18">
        <v>6096.46</v>
      </c>
      <c r="H26" s="19">
        <v>111.05779670378514</v>
      </c>
      <c r="I26" s="17">
        <v>109.593</v>
      </c>
      <c r="J26" s="13">
        <v>224.999</v>
      </c>
      <c r="K26" s="16">
        <v>205.30417088682671</v>
      </c>
      <c r="L26" s="18">
        <v>63.753999999999998</v>
      </c>
      <c r="M26" s="18">
        <v>240.63499999999999</v>
      </c>
      <c r="N26" s="19">
        <v>377.4429839696333</v>
      </c>
      <c r="O26" s="13">
        <v>45.838999999999999</v>
      </c>
      <c r="P26" s="103">
        <v>-15.635999999999999</v>
      </c>
      <c r="Q26" s="16" t="s">
        <v>5</v>
      </c>
      <c r="R26" s="18">
        <v>30</v>
      </c>
      <c r="S26" s="18">
        <v>34</v>
      </c>
      <c r="T26" s="19">
        <v>113.33333333333333</v>
      </c>
      <c r="U26" s="17">
        <v>4780.8472222222217</v>
      </c>
      <c r="V26" s="13">
        <v>4582.9240196078435</v>
      </c>
      <c r="W26" s="14">
        <v>95.860080997895167</v>
      </c>
    </row>
    <row r="27" spans="1:23">
      <c r="A27" s="111">
        <v>19</v>
      </c>
      <c r="B27" s="90" t="s">
        <v>89</v>
      </c>
      <c r="C27" s="17">
        <v>10</v>
      </c>
      <c r="D27" s="13">
        <v>7</v>
      </c>
      <c r="E27" s="20">
        <v>3</v>
      </c>
      <c r="F27" s="18">
        <v>4543.4639999999999</v>
      </c>
      <c r="G27" s="18">
        <v>5009.2290000000003</v>
      </c>
      <c r="H27" s="19">
        <v>110.25131925772935</v>
      </c>
      <c r="I27" s="17">
        <v>260.66199999999998</v>
      </c>
      <c r="J27" s="13">
        <v>161.35300000000001</v>
      </c>
      <c r="K27" s="16">
        <v>61.901236083510447</v>
      </c>
      <c r="L27" s="18">
        <v>29.501000000000001</v>
      </c>
      <c r="M27" s="18">
        <v>232.73400000000001</v>
      </c>
      <c r="N27" s="19">
        <v>788.9020711162334</v>
      </c>
      <c r="O27" s="13">
        <v>231.161</v>
      </c>
      <c r="P27" s="15">
        <v>-71.381</v>
      </c>
      <c r="Q27" s="16" t="s">
        <v>5</v>
      </c>
      <c r="R27" s="18">
        <v>31</v>
      </c>
      <c r="S27" s="18">
        <v>36</v>
      </c>
      <c r="T27" s="19">
        <v>116.12903225806453</v>
      </c>
      <c r="U27" s="17">
        <v>3849.1720430107525</v>
      </c>
      <c r="V27" s="13">
        <v>3780.6944444444448</v>
      </c>
      <c r="W27" s="14">
        <v>98.220978490929028</v>
      </c>
    </row>
    <row r="28" spans="1:23" ht="15" thickBot="1">
      <c r="A28" s="111">
        <v>20</v>
      </c>
      <c r="B28" s="90" t="s">
        <v>96</v>
      </c>
      <c r="C28" s="43">
        <v>3</v>
      </c>
      <c r="D28" s="13">
        <v>3</v>
      </c>
      <c r="E28" s="20">
        <v>0</v>
      </c>
      <c r="F28" s="18">
        <v>2914.6410000000001</v>
      </c>
      <c r="G28" s="18">
        <v>2950.634</v>
      </c>
      <c r="H28" s="19">
        <v>101.23490337231927</v>
      </c>
      <c r="I28" s="17">
        <v>53.250999999999998</v>
      </c>
      <c r="J28" s="44">
        <v>128.52799999999999</v>
      </c>
      <c r="K28" s="16">
        <v>241.36260351918276</v>
      </c>
      <c r="L28" s="18">
        <v>0</v>
      </c>
      <c r="M28" s="18">
        <v>0</v>
      </c>
      <c r="N28" s="19"/>
      <c r="O28" s="13">
        <v>53.250999999999998</v>
      </c>
      <c r="P28" s="13">
        <v>128.52799999999999</v>
      </c>
      <c r="Q28" s="16">
        <v>241.36260351918276</v>
      </c>
      <c r="R28" s="18">
        <v>19</v>
      </c>
      <c r="S28" s="46">
        <v>19</v>
      </c>
      <c r="T28" s="19">
        <v>100</v>
      </c>
      <c r="U28" s="17">
        <v>3410.7587719298244</v>
      </c>
      <c r="V28" s="13">
        <v>3284.7938596491226</v>
      </c>
      <c r="W28" s="14">
        <v>96.30683608241722</v>
      </c>
    </row>
    <row r="29" spans="1:23" ht="15" thickBot="1">
      <c r="A29" s="112">
        <v>21</v>
      </c>
      <c r="B29" s="97" t="s">
        <v>90</v>
      </c>
      <c r="C29" s="96">
        <v>36</v>
      </c>
      <c r="D29" s="43">
        <v>22</v>
      </c>
      <c r="E29" s="45">
        <v>14</v>
      </c>
      <c r="F29" s="46">
        <v>134627.753</v>
      </c>
      <c r="G29" s="46">
        <v>139615.111</v>
      </c>
      <c r="H29" s="47">
        <v>103.70455414196805</v>
      </c>
      <c r="I29" s="104">
        <v>13841.804</v>
      </c>
      <c r="J29" s="106">
        <v>12992.414000000001</v>
      </c>
      <c r="K29" s="105">
        <v>93.863588879021847</v>
      </c>
      <c r="L29" s="46">
        <v>6934.85</v>
      </c>
      <c r="M29" s="46">
        <v>10266.288</v>
      </c>
      <c r="N29" s="47">
        <v>148.03907799015118</v>
      </c>
      <c r="O29" s="43">
        <v>6906.9539999999997</v>
      </c>
      <c r="P29" s="44">
        <v>2726.1260000000002</v>
      </c>
      <c r="Q29" s="48">
        <v>39.469294279359616</v>
      </c>
      <c r="R29" s="99">
        <v>147</v>
      </c>
      <c r="S29" s="101">
        <v>149</v>
      </c>
      <c r="T29" s="100">
        <v>101.36054421768708</v>
      </c>
      <c r="U29" s="43">
        <v>6014.5136054421773</v>
      </c>
      <c r="V29" s="44">
        <v>5934.0727069351233</v>
      </c>
      <c r="W29" s="49">
        <v>98.662553553220533</v>
      </c>
    </row>
    <row r="30" spans="1:23">
      <c r="A30" s="147" t="s">
        <v>113</v>
      </c>
      <c r="B30" s="148"/>
      <c r="C30" s="98">
        <v>156</v>
      </c>
      <c r="D30" s="41">
        <v>117</v>
      </c>
      <c r="E30" s="41">
        <v>39</v>
      </c>
      <c r="F30" s="41">
        <v>254056.29199999999</v>
      </c>
      <c r="G30" s="41">
        <v>269328.12199999997</v>
      </c>
      <c r="H30" s="42">
        <v>106.01119928177178</v>
      </c>
      <c r="I30" s="41">
        <v>19969.892</v>
      </c>
      <c r="J30" s="98">
        <v>21483.714</v>
      </c>
      <c r="K30" s="42">
        <v>107.58052171739337</v>
      </c>
      <c r="L30" s="41">
        <v>9550.5390000000007</v>
      </c>
      <c r="M30" s="41">
        <v>14279.453</v>
      </c>
      <c r="N30" s="42">
        <v>149.51462948845088</v>
      </c>
      <c r="O30" s="41">
        <v>10419.352999999999</v>
      </c>
      <c r="P30" s="41">
        <v>7204.2610000000004</v>
      </c>
      <c r="Q30" s="42">
        <v>69.143074430821187</v>
      </c>
      <c r="R30" s="41">
        <v>803</v>
      </c>
      <c r="S30" s="98">
        <v>817</v>
      </c>
      <c r="T30" s="42">
        <v>101.74346201743462</v>
      </c>
      <c r="U30" s="41">
        <v>4691.2380655873812</v>
      </c>
      <c r="V30" s="41">
        <v>4887.0522235822109</v>
      </c>
      <c r="W30" s="42">
        <v>104.17404009895014</v>
      </c>
    </row>
    <row r="31" spans="1:23" ht="6.75" customHeight="1"/>
    <row r="32" spans="1:23">
      <c r="A32" s="2" t="s">
        <v>53</v>
      </c>
    </row>
  </sheetData>
  <mergeCells count="9">
    <mergeCell ref="A30:B30"/>
    <mergeCell ref="O7:Q7"/>
    <mergeCell ref="R7:T7"/>
    <mergeCell ref="U7:W7"/>
    <mergeCell ref="A7:B7"/>
    <mergeCell ref="C7:E7"/>
    <mergeCell ref="F7:H7"/>
    <mergeCell ref="I7:K7"/>
    <mergeCell ref="L7:N7"/>
  </mergeCells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Tablica 1</vt:lpstr>
      <vt:lpstr>Tablica 1a</vt:lpstr>
      <vt:lpstr>Tablica 2</vt:lpstr>
      <vt:lpstr>Tablica 3</vt:lpstr>
      <vt:lpstr>Grafikon 1</vt:lpstr>
      <vt:lpstr>60.10 po vlasništvu</vt:lpstr>
      <vt:lpstr>60.10 po županijama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2021-02-12T10:22:15Z</dcterms:modified>
</cp:coreProperties>
</file>