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10" windowWidth="21840" windowHeight="8565" tabRatio="755" activeTab="2"/>
  </bookViews>
  <sheets>
    <sheet name="Tablica 2002.-2019." sheetId="31" r:id="rId1"/>
    <sheet name="Grafikon 1 " sheetId="19" r:id="rId2"/>
    <sheet name="Rang liste po UP" sheetId="28" r:id="rId3"/>
    <sheet name="Rang lista dobit 2019." sheetId="29" r:id="rId4"/>
    <sheet name="Pregled po županijama" sheetId="32" r:id="rId5"/>
  </sheets>
  <definedNames>
    <definedName name="_ftn1" localSheetId="0">'Tablica 2002.-2019.'!#REF!</definedName>
    <definedName name="_ftnref1" localSheetId="0">'Tablica 2002.-2019.'!#REF!</definedName>
  </definedNames>
  <calcPr calcId="145621"/>
</workbook>
</file>

<file path=xl/calcChain.xml><?xml version="1.0" encoding="utf-8"?>
<calcChain xmlns="http://schemas.openxmlformats.org/spreadsheetml/2006/main">
  <c r="F74" i="28" l="1"/>
  <c r="G72" i="28"/>
  <c r="G74" i="28" s="1"/>
  <c r="F72" i="28"/>
  <c r="E72" i="28"/>
  <c r="E74" i="28" s="1"/>
  <c r="M56" i="28" l="1"/>
  <c r="O54" i="28"/>
  <c r="O56" i="28" s="1"/>
  <c r="N54" i="28"/>
  <c r="N56" i="28" s="1"/>
  <c r="M54" i="28"/>
  <c r="B21" i="31" l="1"/>
  <c r="B18" i="31"/>
  <c r="F110" i="28" l="1"/>
  <c r="G110" i="28"/>
  <c r="E110" i="28"/>
  <c r="F92" i="28"/>
  <c r="G92" i="28"/>
  <c r="E92" i="28"/>
  <c r="G90" i="28"/>
  <c r="F90" i="28"/>
  <c r="E90" i="28"/>
  <c r="O72" i="28"/>
  <c r="N72" i="28"/>
  <c r="M72" i="28"/>
  <c r="E20" i="28"/>
  <c r="F20" i="28"/>
  <c r="G20" i="28"/>
  <c r="T10" i="31" l="1"/>
  <c r="T11" i="31"/>
  <c r="T12" i="31"/>
  <c r="T13" i="31"/>
  <c r="T14" i="31"/>
  <c r="T15" i="31"/>
  <c r="T16" i="31"/>
  <c r="T17" i="31"/>
  <c r="T19" i="31"/>
  <c r="T20" i="31"/>
  <c r="T21" i="31"/>
  <c r="T22" i="31"/>
  <c r="T23" i="31"/>
  <c r="T9" i="31"/>
  <c r="G20" i="29" l="1"/>
  <c r="F20" i="29"/>
  <c r="E20" i="29"/>
  <c r="O20" i="28"/>
  <c r="N20" i="28"/>
  <c r="M20" i="28"/>
</calcChain>
</file>

<file path=xl/sharedStrings.xml><?xml version="1.0" encoding="utf-8"?>
<sst xmlns="http://schemas.openxmlformats.org/spreadsheetml/2006/main" count="765" uniqueCount="248">
  <si>
    <t>Opis</t>
  </si>
  <si>
    <t>2005.</t>
  </si>
  <si>
    <t>2010.</t>
  </si>
  <si>
    <t xml:space="preserve">Broj poduzetnika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</si>
  <si>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</si>
  <si>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</si>
  <si>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</si>
  <si>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</si>
  <si>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</si>
  <si>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</si>
  <si>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</si>
  <si>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</si>
  <si>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</si>
  <si>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</si>
  <si>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</si>
  <si>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</si>
  <si>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</si>
  <si>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2015.</t>
  </si>
  <si>
    <t>Za ukupno RH</t>
  </si>
  <si>
    <t>Za sve veličine i sve oznake vlasništva</t>
  </si>
  <si>
    <t>Za djelatnost: C13     Proizvodnja tekstila</t>
  </si>
  <si>
    <t>Iznosi u tisućama kuna, prosječne plaće u kunama</t>
  </si>
  <si>
    <t>Index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</si>
  <si>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</si>
  <si>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</si>
  <si>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</si>
  <si>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</si>
  <si>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</si>
  <si>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</si>
  <si>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</si>
  <si>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</si>
  <si>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</si>
  <si>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</si>
  <si>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</si>
  <si>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OIB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</si>
  <si>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</si>
  <si>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</si>
  <si>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</si>
  <si>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</si>
  <si>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</si>
  <si>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</si>
  <si>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</si>
  <si>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</si>
  <si>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</si>
  <si>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</si>
  <si>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KELTEKS d.o.o.</t>
  </si>
  <si>
    <t>NIRD d.o.o.</t>
  </si>
  <si>
    <t>ČATEKS d.d.</t>
  </si>
  <si>
    <t>REGENERACIJA d.d.</t>
  </si>
  <si>
    <t>LOLA RIBAR d.d.</t>
  </si>
  <si>
    <t>PREDIONICA KLANJEC d.o.o.</t>
  </si>
  <si>
    <t>Ukupno top 10 poduzetnika u djelatnosti proizvodnje tekstila</t>
  </si>
  <si>
    <t>Naziv poduzetnika/obrta</t>
  </si>
  <si>
    <t>Troškovi osoblja</t>
  </si>
  <si>
    <t>Neto nadnice i plaće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</si>
  <si>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</si>
  <si>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</si>
  <si>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</si>
  <si>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</si>
  <si>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</si>
  <si>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</si>
  <si>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</si>
  <si>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&gt;&gt;100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</si>
  <si>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</si>
  <si>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</si>
  <si>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</si>
  <si>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</si>
  <si>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</si>
  <si>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</si>
  <si>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</si>
  <si>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</si>
  <si>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</si>
  <si>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</si>
  <si>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</si>
  <si>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</si>
  <si>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</si>
  <si>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</si>
  <si>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</si>
  <si>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</si>
  <si>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</si>
  <si>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UKUPNO SVE ŽUPANIJE</t>
  </si>
  <si>
    <t>2016.</t>
  </si>
  <si>
    <t>2009.</t>
  </si>
  <si>
    <t>2003.</t>
  </si>
  <si>
    <t>2004.</t>
  </si>
  <si>
    <t>2006.</t>
  </si>
  <si>
    <t>2007.</t>
  </si>
  <si>
    <t>2008.</t>
  </si>
  <si>
    <t>2011.</t>
  </si>
  <si>
    <t>2012.</t>
  </si>
  <si>
    <t>2013.</t>
  </si>
  <si>
    <t>2014.</t>
  </si>
  <si>
    <t>(u tisućama kuna)</t>
  </si>
  <si>
    <t>Neto dobit/gubitak</t>
  </si>
  <si>
    <t>Udio top 10 u djelatnosti proizvodnje tekstila</t>
  </si>
  <si>
    <t>Registar godišnjih financijskih izvještaja</t>
  </si>
  <si>
    <t>2017.</t>
  </si>
  <si>
    <t>Izvor: Fina, Registar godišnjih financijskih izvještaja, obrada GFI-a za 2003. godinu</t>
  </si>
  <si>
    <t>Ukupno TOP 10 poduzetnika u djelatnosti proizvodnje tekstila</t>
  </si>
  <si>
    <t>Udio TOP 10 u djelatnosti proizvodnje tekstila</t>
  </si>
  <si>
    <t>MEDIA COMMERCE d.o.o.</t>
  </si>
  <si>
    <t>Rang</t>
  </si>
  <si>
    <t>16536095427</t>
  </si>
  <si>
    <t>2019.</t>
  </si>
  <si>
    <t>Tablica 2b. Osnovni podaci poslovanja poduzetnika po županijama za 2019. godinu</t>
  </si>
  <si>
    <t>OSJEČKO-BARANJSKA</t>
  </si>
  <si>
    <t>2018.</t>
  </si>
  <si>
    <t>Izvor: Fina, Registar godišnjih financijskih izvještaja, obrada GFI-a za 2011. godinu</t>
  </si>
  <si>
    <t>VIS PROMOTEX d.o.o.</t>
  </si>
  <si>
    <t>Izvor: Fina, Registar godišnjih financijskih izvještaja, obrada GFI-a za 2019. godinu</t>
  </si>
  <si>
    <t>REGENERACIJA d.o.o.</t>
  </si>
  <si>
    <t>TVORNICA MREŽA I AMBALAŽE d.o.o.</t>
  </si>
  <si>
    <t>BELINA d.o.o.</t>
  </si>
  <si>
    <t>PREVENT ZLATAR d.o.o.</t>
  </si>
  <si>
    <t>2BOOTS d.o.o.</t>
  </si>
  <si>
    <t>RENOTEX d.o.o.</t>
  </si>
  <si>
    <t>TUBLA TESKTIL d.o.o.</t>
  </si>
  <si>
    <t>Ukupno SVI poduzetnici u djelatnosti proizvodnje tekstila (252)</t>
  </si>
  <si>
    <t>Ukupno SVI poduzetnici u djelatnosti proizvodnje tekstila (328)</t>
  </si>
  <si>
    <t>MEDITEX Vl. Robert Črnjević</t>
  </si>
  <si>
    <t>Zlatar</t>
  </si>
  <si>
    <t>Čakovec</t>
  </si>
  <si>
    <t>Kaštel Lukšić</t>
  </si>
  <si>
    <t>Karlovac</t>
  </si>
  <si>
    <t>Duga Resa</t>
  </si>
  <si>
    <t>Zabok</t>
  </si>
  <si>
    <t>Klanjec</t>
  </si>
  <si>
    <t>Varaždin</t>
  </si>
  <si>
    <t>Oroslavje</t>
  </si>
  <si>
    <t>Zagreb</t>
  </si>
  <si>
    <t>Vukovar</t>
  </si>
  <si>
    <t>Koprivnica</t>
  </si>
  <si>
    <t>Krapina</t>
  </si>
  <si>
    <t>AquafilCRO  d.o.o.</t>
  </si>
  <si>
    <t xml:space="preserve">Prosječan broj zaposlenih </t>
  </si>
  <si>
    <t>Prosječna mjesečna neto plaća</t>
  </si>
  <si>
    <t xml:space="preserve"> (iznosi u tisućama kuna)</t>
  </si>
  <si>
    <r>
      <t xml:space="preserve">Grafikon 2. Usporedba TOP 5 poslovnih subjekata </t>
    </r>
    <r>
      <rPr>
        <b/>
        <u/>
        <sz val="9"/>
        <color theme="3" tint="-0.499984740745262"/>
        <rFont val="Arial"/>
        <family val="2"/>
        <charset val="238"/>
      </rPr>
      <t>prema dobiti razdoblja</t>
    </r>
    <r>
      <rPr>
        <b/>
        <sz val="9"/>
        <color theme="3" tint="-0.499984740745262"/>
        <rFont val="Arial"/>
        <family val="2"/>
        <charset val="238"/>
      </rPr>
      <t xml:space="preserve"> u 2019. godini  u djelatnosti proizvodnje tekstila</t>
    </r>
  </si>
  <si>
    <t>Rbr.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</si>
  <si>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</si>
  <si>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</si>
  <si>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</si>
  <si>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</si>
  <si>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</si>
  <si>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</si>
  <si>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</si>
  <si>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</si>
  <si>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</si>
  <si>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</si>
  <si>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</si>
  <si>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2002.</t>
  </si>
  <si>
    <r>
      <t xml:space="preserve">Odjeljak djelatnosti 13 - Proizvodnja tekstila </t>
    </r>
    <r>
      <rPr>
        <sz val="9"/>
        <color theme="0"/>
        <rFont val="Arial"/>
        <family val="2"/>
        <charset val="238"/>
      </rPr>
      <t>(tekuće razdoblje iz godišnjeg financijskog izvještaja)</t>
    </r>
  </si>
  <si>
    <t>Indeks 2019./02.</t>
  </si>
  <si>
    <t>Konsolidirani financ. rez. – dobit (+) ili gubitak (-) razdoblja</t>
  </si>
  <si>
    <t>Grafikon 1. Neto dobit/gubitak i broj zaposlenih kod poduzetnika u djelatnosti proizvodnje tekstila od 2002.-2019. godine</t>
  </si>
  <si>
    <t>(u kunama)</t>
  </si>
  <si>
    <t xml:space="preserve">Sjedište </t>
  </si>
  <si>
    <t>AquafilCRO d.o.o.</t>
  </si>
  <si>
    <t>REGENERACIJA d.o.o.[1]</t>
  </si>
  <si>
    <t>AUTOMONT „BELINA“, Vl. B. Belina</t>
  </si>
  <si>
    <t>Krapinske T.</t>
  </si>
  <si>
    <t>V. Trgovišće</t>
  </si>
  <si>
    <t>Izvor: Fina, Registar godišnjih financijskih izvještaja, obrada GFI-a za 2014. godinu</t>
  </si>
  <si>
    <r>
      <t>[1]</t>
    </r>
    <r>
      <rPr>
        <sz val="8.5"/>
        <color rgb="FF244061"/>
        <rFont val="Arial"/>
        <family val="2"/>
        <charset val="238"/>
      </rPr>
      <t xml:space="preserve"> Društvo je 19.11.2012. promijenilo pravni oblik – dioničko društvo preoblikovano je u društvo s ograničenom odgovornošću (Izvor: </t>
    </r>
    <r>
      <rPr>
        <sz val="8.5"/>
        <color theme="1"/>
        <rFont val="Arial"/>
        <family val="2"/>
        <charset val="238"/>
      </rPr>
      <t>www.sudreg.pravosudje.hr</t>
    </r>
    <r>
      <rPr>
        <sz val="8.5"/>
        <color rgb="FF17365D"/>
        <rFont val="Arial"/>
        <family val="2"/>
        <charset val="238"/>
      </rPr>
      <t>).</t>
    </r>
  </si>
  <si>
    <t>Tablica 1. Osnovni financijski rezultati poslovanja poduzetnika u djelatnosti proizvodnje tekstila - 2002. - 2019. godina</t>
  </si>
  <si>
    <t>(iznosi u tisućama kuna)</t>
  </si>
  <si>
    <t>Naziv poduzetnika</t>
  </si>
  <si>
    <t>Sjedište</t>
  </si>
  <si>
    <t>PAZINKA d.d. u stečaju</t>
  </si>
  <si>
    <t>Pazin</t>
  </si>
  <si>
    <t>TKZ d.d.</t>
  </si>
  <si>
    <t>NIRD, d.o.o.</t>
  </si>
  <si>
    <t>JADRAN d.d.</t>
  </si>
  <si>
    <t xml:space="preserve">MTČ Tvornica čarapa d.d.  </t>
  </si>
  <si>
    <t>Izvor: Fina, Registar godišnjih financijskih izvještaja, obrada GFI-a za 2002. godinu</t>
  </si>
  <si>
    <t>00033814640</t>
  </si>
  <si>
    <t>T&amp;H INVEST d.o.o.</t>
  </si>
  <si>
    <t>Izvor: Fina, Registar godišnjih financijskih izvještaja, obrada GFI-a za 2010. godinu</t>
  </si>
  <si>
    <t>Bogred n/m</t>
  </si>
  <si>
    <t>Ukupno svi poduzetnici u djelatnosti proizvodnje tekstila (255)</t>
  </si>
  <si>
    <t>Ukupno svi poduzetnici u djelatnosti proizvodnje tekstila (239)</t>
  </si>
  <si>
    <t>Dobit ili gubitak razdoblja</t>
  </si>
  <si>
    <t>TUBLA TEKSTIL d.o.o.</t>
  </si>
  <si>
    <t>TKZ d.o.o.</t>
  </si>
  <si>
    <t>Izvor: Fina, Registar godišnjih financijskih izvještaja, obrada GFI-a za 2005. godinu</t>
  </si>
  <si>
    <t>Dobit  razdoblja</t>
  </si>
  <si>
    <t>43325648866</t>
  </si>
  <si>
    <t>41431665528</t>
  </si>
  <si>
    <t>66421949049</t>
  </si>
  <si>
    <t>50522457221</t>
  </si>
  <si>
    <t>17003088400</t>
  </si>
  <si>
    <t>96809077214</t>
  </si>
  <si>
    <t>64655340358</t>
  </si>
  <si>
    <t>74253013122</t>
  </si>
  <si>
    <t>Tkon</t>
  </si>
  <si>
    <t>41749818471</t>
  </si>
  <si>
    <t>AUTOMONT BELINA, VL. BOŽIDAR BELINA</t>
  </si>
  <si>
    <t>Izvor: Fina, Registar godišnjih financijskih izvještaja, obrada GFI-a za 2015. godinu</t>
  </si>
  <si>
    <t>AquafilCRO d.o.o. (prije BULGARI FILATI d.o.o)</t>
  </si>
  <si>
    <t>Pamučna industrija Duga Resa d.o.o. u stečaju</t>
  </si>
  <si>
    <t>BULGARI FILATI d.o.o. (sada AquafilCRO d.o.o.)</t>
  </si>
  <si>
    <t>MEDITEX vl. Robert Črnjević</t>
  </si>
  <si>
    <t>Izvor: Fina, Registar godišnjih financijskih izvještaja, obrada GFI-a za 2018. godinu</t>
  </si>
  <si>
    <t>Pamučna industrija Duga Resa d.d.</t>
  </si>
  <si>
    <r>
      <t>ČATEKS</t>
    </r>
    <r>
      <rPr>
        <sz val="10"/>
        <color theme="4" tint="-0.499984740745262"/>
        <rFont val="Arial"/>
        <family val="2"/>
        <charset val="238"/>
      </rPr>
      <t xml:space="preserve"> d.d</t>
    </r>
    <r>
      <rPr>
        <sz val="11"/>
        <color theme="4" tint="-0.499984740745262"/>
        <rFont val="Calibri"/>
        <family val="2"/>
        <charset val="238"/>
        <scheme val="minor"/>
      </rPr>
      <t>.</t>
    </r>
  </si>
  <si>
    <t>MTČ d.d.</t>
  </si>
  <si>
    <t>Izvor: Fina, Registar godišnjih financijskih izvještaja, obrada GFI-a za 2008. godinu</t>
  </si>
  <si>
    <r>
      <t>AquafilCRO d.o.o</t>
    </r>
    <r>
      <rPr>
        <u/>
        <sz val="9"/>
        <color rgb="FF0000FF"/>
        <rFont val="Arial"/>
        <family val="2"/>
        <charset val="238"/>
      </rPr>
      <t>.</t>
    </r>
  </si>
  <si>
    <t>LOLA RIBAR D.D.</t>
  </si>
  <si>
    <t>Izvor: Fina, Registar godišnjih financijskih izvještaja, obrada GFI-a za 2017. godinu</t>
  </si>
  <si>
    <t>AUTOMONT "BELINA", vl. B. Belina</t>
  </si>
  <si>
    <t>Ukupno svi poduzetnici u djelatnosti proizvodnje tekstila (282)</t>
  </si>
  <si>
    <t>Ukupno svi poduzetnici u djelatnosti proizvodnje tekstila (310)</t>
  </si>
  <si>
    <t>Ukupno svi poduzetnici u djelatnosti proizvodnje tekstila (256)</t>
  </si>
  <si>
    <t>Ukupno svi poduzetnici u djelatnosti proizvodnje tekstila (257)</t>
  </si>
  <si>
    <t>Ukupno svi poduzetnici u djelatnosti proizvodnje tekstila  (275)</t>
  </si>
  <si>
    <t>Ukupno svi poduzetnici u djelatnosti proizvodnje tekstila  (262)</t>
  </si>
  <si>
    <t>Tablica 2. Neto dobit/gubitak i broj zaposlenih kod poduzetnika u djelatnosti proizvodnje tekstila, 2002.-2019. godina</t>
  </si>
  <si>
    <t>(iznosi u tisućama kuna, plaće u kunama)</t>
  </si>
  <si>
    <r>
      <t xml:space="preserve">Tablica 3. TOP 10 poduzetnika prema ukupnom prihodu </t>
    </r>
    <r>
      <rPr>
        <b/>
        <sz val="9"/>
        <color rgb="FF0000FF"/>
        <rFont val="Arial"/>
        <family val="2"/>
        <charset val="238"/>
      </rPr>
      <t>u 2019. godini</t>
    </r>
    <r>
      <rPr>
        <b/>
        <sz val="9"/>
        <color theme="3" tint="-0.249977111117893"/>
        <rFont val="Arial"/>
        <family val="2"/>
        <charset val="238"/>
      </rPr>
      <t xml:space="preserve"> u djelatnosti proizvodnje tekstila</t>
    </r>
  </si>
  <si>
    <r>
      <t xml:space="preserve">Tablica 3.a TOP 10 poduzetnika prema ukupnom prihodu </t>
    </r>
    <r>
      <rPr>
        <b/>
        <sz val="9"/>
        <color rgb="FF0000FF"/>
        <rFont val="Arial"/>
        <family val="2"/>
        <charset val="238"/>
      </rPr>
      <t xml:space="preserve">u 2018. godini </t>
    </r>
    <r>
      <rPr>
        <b/>
        <sz val="9"/>
        <color rgb="FF17365D"/>
        <rFont val="Arial"/>
        <family val="2"/>
        <charset val="238"/>
      </rPr>
      <t>u odjeljku djelatnosti proizvodnje tekstila</t>
    </r>
  </si>
  <si>
    <r>
      <t xml:space="preserve">Tablica 3.b TOP 10 poduzetnika prema ukupnom prihodu </t>
    </r>
    <r>
      <rPr>
        <b/>
        <sz val="9"/>
        <color rgb="FF0000FF"/>
        <rFont val="Arial"/>
        <family val="2"/>
        <charset val="238"/>
      </rPr>
      <t xml:space="preserve">u 2017. godini </t>
    </r>
    <r>
      <rPr>
        <b/>
        <sz val="9"/>
        <color rgb="FF17365D"/>
        <rFont val="Arial"/>
        <family val="2"/>
        <charset val="238"/>
      </rPr>
      <t>u odjeljku djelatnosti proizvodnje tekstila</t>
    </r>
  </si>
  <si>
    <r>
      <t xml:space="preserve">Tablica 5. TOP 10 poduzetnika </t>
    </r>
    <r>
      <rPr>
        <b/>
        <u/>
        <sz val="9"/>
        <color theme="4" tint="-0.499984740745262"/>
        <rFont val="Arial"/>
        <family val="2"/>
        <charset val="238"/>
      </rPr>
      <t>prema dobiti razdoblja u 2019.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</t>
    </r>
  </si>
  <si>
    <t>DLESK-OBRT ZA IZRADU POLIRNIH KOLUTA I TRGOVINA, vl. D. DLESK</t>
  </si>
  <si>
    <t>Izvor: Fina, Registar godišnjih financijskih izvještaja, obrada GFI-a za 2002. do 2019. godine</t>
  </si>
  <si>
    <t>(izmosi u tisućama kuna, plaće u kunama)</t>
  </si>
  <si>
    <t>MATBROJ</t>
  </si>
  <si>
    <t>Mjesto</t>
  </si>
  <si>
    <t>KARLOVAC</t>
  </si>
  <si>
    <t>Ukupno SVI poduzetnici u djelatnosti proizvodnje tekstila (238)</t>
  </si>
  <si>
    <t>AquafilCRO d.o.o. (prije BULGARI FILATI d.o.o.)</t>
  </si>
  <si>
    <t>NIRS d.o.o.</t>
  </si>
  <si>
    <t>Split</t>
  </si>
  <si>
    <t>TKZ  d.o.o.</t>
  </si>
  <si>
    <t>Biograd n/m</t>
  </si>
  <si>
    <t>VIS PROMOTEX</t>
  </si>
  <si>
    <t>Izvor: Fina, Registar godišnjih financijskih izvještaja, obrada GFI-a za 2016. godinu</t>
  </si>
  <si>
    <r>
      <t>Tablica 3.d Top 10 poduzetnika prema ukupnom prihodu</t>
    </r>
    <r>
      <rPr>
        <b/>
        <sz val="9"/>
        <color rgb="FF0000FF"/>
        <rFont val="Arial"/>
        <family val="2"/>
        <charset val="238"/>
      </rPr>
      <t xml:space="preserve"> u 2015.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</t>
    </r>
  </si>
  <si>
    <r>
      <t xml:space="preserve">Tablica 3.c  Top 10 poduzetnika prema ukupnom prihodu </t>
    </r>
    <r>
      <rPr>
        <b/>
        <sz val="9"/>
        <color rgb="FF0000FF"/>
        <rFont val="Arial"/>
        <family val="2"/>
        <charset val="238"/>
      </rPr>
      <t>u 2016.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</t>
    </r>
  </si>
  <si>
    <r>
      <t xml:space="preserve">Tablica 3.e TOP 10 poduzetnika prema prema ukupnim prihodima </t>
    </r>
    <r>
      <rPr>
        <b/>
        <sz val="9"/>
        <color rgb="FF0000FF"/>
        <rFont val="Arial"/>
        <family val="2"/>
        <charset val="238"/>
      </rPr>
      <t>u 2014.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</t>
    </r>
  </si>
  <si>
    <r>
      <t xml:space="preserve">Tablica 3.f TOP 10 poduzetnika prema prema ukupnim prihodima </t>
    </r>
    <r>
      <rPr>
        <b/>
        <sz val="9"/>
        <color rgb="FF0000FF"/>
        <rFont val="Arial"/>
        <family val="2"/>
        <charset val="238"/>
      </rPr>
      <t>u 2011.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</t>
    </r>
  </si>
  <si>
    <t>Ukupno svi poduzetnici u djelatnosti proizvodnje tekstila (279)</t>
  </si>
  <si>
    <t>T&amp;H invest d.o.o.</t>
  </si>
  <si>
    <r>
      <t>Tablica 3.g TOP 10 poduzetnika prema ukupnom prihodu u</t>
    </r>
    <r>
      <rPr>
        <b/>
        <sz val="9"/>
        <color rgb="FF0000FF"/>
        <rFont val="Arial"/>
        <family val="2"/>
        <charset val="238"/>
      </rPr>
      <t xml:space="preserve"> 2010. godini</t>
    </r>
    <r>
      <rPr>
        <b/>
        <sz val="9"/>
        <color rgb="FF17365D"/>
        <rFont val="Arial"/>
        <family val="2"/>
        <charset val="238"/>
      </rPr>
      <t xml:space="preserve"> u odjeljku djelatnosti proizvodnje tekstila</t>
    </r>
  </si>
  <si>
    <r>
      <t>Tablica 3.h Top 10 poduzetnika prema ukupnom prihodu</t>
    </r>
    <r>
      <rPr>
        <b/>
        <sz val="9"/>
        <color rgb="FF0000FF"/>
        <rFont val="Arial"/>
        <family val="2"/>
        <charset val="238"/>
      </rPr>
      <t xml:space="preserve"> u 2008. godini </t>
    </r>
    <r>
      <rPr>
        <b/>
        <sz val="9"/>
        <color theme="4" tint="-0.499984740745262"/>
        <rFont val="Arial"/>
        <family val="2"/>
        <charset val="238"/>
      </rPr>
      <t xml:space="preserve">u djelatnosti proizvodnje tekstila </t>
    </r>
  </si>
  <si>
    <r>
      <t>Tablica 3.i Top 10 poduzetnika prema ukupnom prihodu</t>
    </r>
    <r>
      <rPr>
        <b/>
        <sz val="9"/>
        <color rgb="FF0000FF"/>
        <rFont val="Arial"/>
        <family val="2"/>
        <charset val="238"/>
      </rPr>
      <t xml:space="preserve"> u 2005. godini </t>
    </r>
    <r>
      <rPr>
        <b/>
        <sz val="9"/>
        <color theme="4" tint="-0.499984740745262"/>
        <rFont val="Arial"/>
        <family val="2"/>
        <charset val="238"/>
      </rPr>
      <t xml:space="preserve">u djelatnosti proizvodnje tekstila </t>
    </r>
  </si>
  <si>
    <r>
      <t>Tablica 3.j Top 10 poduzetnika prema ukupnom prihodu</t>
    </r>
    <r>
      <rPr>
        <b/>
        <sz val="9"/>
        <color rgb="FF0000FF"/>
        <rFont val="Arial"/>
        <family val="2"/>
        <charset val="238"/>
      </rPr>
      <t xml:space="preserve"> u 2003. godini </t>
    </r>
    <r>
      <rPr>
        <b/>
        <sz val="9"/>
        <color theme="4" tint="-0.499984740745262"/>
        <rFont val="Arial"/>
        <family val="2"/>
        <charset val="238"/>
      </rPr>
      <t xml:space="preserve">u djelatnosti proizvodnje tekstila </t>
    </r>
  </si>
  <si>
    <r>
      <t>Tablica 3.k Top 10 poduzetnika prema ukupnom prihodu</t>
    </r>
    <r>
      <rPr>
        <b/>
        <sz val="9"/>
        <color rgb="FF0000FF"/>
        <rFont val="Arial"/>
        <family val="2"/>
        <charset val="238"/>
      </rPr>
      <t xml:space="preserve"> u 2002. godini </t>
    </r>
    <r>
      <rPr>
        <b/>
        <sz val="9"/>
        <color theme="4" tint="-0.499984740745262"/>
        <rFont val="Arial"/>
        <family val="2"/>
        <charset val="238"/>
      </rPr>
      <t xml:space="preserve">u djelatnosti proizvodnje tekstila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</si>
</sst>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 ;[Red]\-#,##0\ "/>
    <numFmt numFmtId="166" formatCode="0.0%"/>
  </numFmts>
  <fonts count="6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24406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9"/>
      <color theme="4" tint="-0.499984740745262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i/>
      <sz val="11"/>
      <color theme="3" tint="-0.249977111117893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sz val="11"/>
      <color theme="3" tint="-0.499984740745262"/>
      <name val="Calibri"/>
      <family val="2"/>
      <charset val="238"/>
      <scheme val="minor"/>
    </font>
    <font>
      <b/>
      <u/>
      <sz val="9"/>
      <color theme="3" tint="-0.499984740745262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1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FFFFFF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rgb="FF244061"/>
      <name val="Arial"/>
      <family val="2"/>
      <charset val="238"/>
    </font>
    <font>
      <vertAlign val="superscript"/>
      <sz val="8.5"/>
      <color rgb="FF244061"/>
      <name val="Arial"/>
      <family val="2"/>
      <charset val="238"/>
    </font>
    <font>
      <i/>
      <sz val="8"/>
      <color rgb="FF24406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rgb="FF17365D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rgb="FF17365D"/>
      <name val="Arial"/>
      <family val="2"/>
      <charset val="238"/>
    </font>
    <font>
      <sz val="9"/>
      <color rgb="FF0F243E"/>
      <name val="Arial"/>
      <family val="2"/>
      <charset val="238"/>
    </font>
    <font>
      <sz val="9"/>
      <color rgb="FF254061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8.5"/>
      <color rgb="FF17365D"/>
      <name val="Arial"/>
      <family val="2"/>
      <charset val="238"/>
    </font>
    <font>
      <b/>
      <sz val="9"/>
      <color rgb="FF0000FF"/>
      <name val="Arial"/>
      <family val="2"/>
      <charset val="238"/>
    </font>
    <font>
      <sz val="9"/>
      <color rgb="FF17365D"/>
      <name val="Arial"/>
      <family val="2"/>
      <charset val="238"/>
    </font>
    <font>
      <u/>
      <sz val="9"/>
      <color rgb="FF0000FF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9"/>
      <color rgb="FF042C4A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3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3" tint="-0.24994659260841701"/>
      </bottom>
      <diagonal/>
    </border>
    <border>
      <left style="thin">
        <color theme="0" tint="-0.499984740745262"/>
      </left>
      <right style="thin">
        <color theme="3" tint="-0.24994659260841701"/>
      </right>
      <top style="thin">
        <color theme="0" tint="-0.499984740745262"/>
      </top>
      <bottom style="thin">
        <color theme="3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medium">
        <color theme="3" tint="-0.24994659260841701"/>
      </left>
      <right style="thin">
        <color indexed="22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22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3" tint="-0.24994659260841701"/>
      </right>
      <top/>
      <bottom style="thin">
        <color theme="0" tint="-0.49998474074526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499984740745262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/>
      </right>
      <top style="hair">
        <color theme="0" tint="-0.24994659260841701"/>
      </top>
      <bottom/>
      <diagonal/>
    </border>
    <border>
      <left/>
      <right style="thin">
        <color theme="0"/>
      </right>
      <top/>
      <bottom style="hair">
        <color theme="0" tint="-0.24994659260841701"/>
      </bottom>
      <diagonal/>
    </border>
    <border>
      <left style="thin">
        <color theme="0"/>
      </left>
      <right style="thin">
        <color theme="1" tint="4.9989318521683403E-2"/>
      </right>
      <top style="thin">
        <color theme="0"/>
      </top>
      <bottom style="thin">
        <color theme="1" tint="4.9989318521683403E-2"/>
      </bottom>
      <diagonal/>
    </border>
    <border>
      <left style="thin">
        <color theme="0"/>
      </left>
      <right style="thin">
        <color theme="1" tint="4.9989318521683403E-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 tint="4.9989318521683403E-2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1" tint="4.9989318521683403E-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1" tint="4.9989318521683403E-2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1" tint="4.9989318521683403E-2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thin">
        <color theme="1" tint="4.9989318521683403E-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3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0000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F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20" fillId="0" borderId="0"/>
    <xf numFmtId="0" fontId="21" fillId="0" borderId="0"/>
    <xf numFmtId="0" fontId="43" fillId="0" borderId="0" applyNumberFormat="0" applyFill="0" applyBorder="0" applyAlignment="0" applyProtection="0"/>
  </cellStyleXfs>
  <cellXfs count="26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19" fillId="0" borderId="0" xfId="0" applyFont="1" applyAlignment="1">
      <alignment horizontal="left" vertical="center"/>
    </xf>
    <xf numFmtId="166" fontId="11" fillId="6" borderId="8" xfId="0" applyNumberFormat="1" applyFont="1" applyFill="1" applyBorder="1" applyAlignment="1">
      <alignment horizontal="right" vertical="center" wrapText="1"/>
    </xf>
    <xf numFmtId="3" fontId="18" fillId="6" borderId="8" xfId="0" applyNumberFormat="1" applyFont="1" applyFill="1" applyBorder="1" applyAlignment="1">
      <alignment horizontal="right" vertical="center" wrapText="1"/>
    </xf>
    <xf numFmtId="0" fontId="17" fillId="7" borderId="13" xfId="0" applyFont="1" applyFill="1" applyBorder="1" applyAlignment="1">
      <alignment horizontal="center"/>
    </xf>
    <xf numFmtId="165" fontId="13" fillId="0" borderId="15" xfId="0" applyNumberFormat="1" applyFont="1" applyBorder="1"/>
    <xf numFmtId="165" fontId="16" fillId="4" borderId="15" xfId="0" applyNumberFormat="1" applyFont="1" applyFill="1" applyBorder="1" applyAlignment="1">
      <alignment horizontal="right" vertical="center"/>
    </xf>
    <xf numFmtId="0" fontId="0" fillId="0" borderId="0" xfId="0"/>
    <xf numFmtId="0" fontId="5" fillId="3" borderId="8" xfId="0" applyFon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0" fontId="25" fillId="0" borderId="0" xfId="0" applyFont="1"/>
    <xf numFmtId="0" fontId="0" fillId="0" borderId="0" xfId="0" applyAlignment="1"/>
    <xf numFmtId="0" fontId="26" fillId="0" borderId="0" xfId="0" applyFont="1"/>
    <xf numFmtId="0" fontId="27" fillId="0" borderId="0" xfId="0" applyFont="1"/>
    <xf numFmtId="3" fontId="22" fillId="0" borderId="10" xfId="0" applyNumberFormat="1" applyFont="1" applyBorder="1" applyAlignment="1">
      <alignment horizontal="right" vertical="center" wrapText="1"/>
    </xf>
    <xf numFmtId="164" fontId="22" fillId="0" borderId="11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vertical="center" wrapText="1"/>
    </xf>
    <xf numFmtId="0" fontId="22" fillId="0" borderId="0" xfId="0" applyFont="1"/>
    <xf numFmtId="3" fontId="22" fillId="0" borderId="4" xfId="0" applyNumberFormat="1" applyFont="1" applyBorder="1" applyAlignment="1">
      <alignment horizontal="right" vertical="center" wrapText="1"/>
    </xf>
    <xf numFmtId="164" fontId="22" fillId="0" borderId="5" xfId="0" applyNumberFormat="1" applyFont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0" fontId="29" fillId="0" borderId="0" xfId="0" applyFont="1"/>
    <xf numFmtId="0" fontId="30" fillId="0" borderId="0" xfId="0" applyFont="1" applyAlignment="1"/>
    <xf numFmtId="0" fontId="31" fillId="0" borderId="0" xfId="0" applyFont="1"/>
    <xf numFmtId="0" fontId="32" fillId="0" borderId="0" xfId="0" applyFont="1"/>
    <xf numFmtId="0" fontId="22" fillId="0" borderId="15" xfId="0" applyFont="1" applyBorder="1"/>
    <xf numFmtId="0" fontId="22" fillId="0" borderId="16" xfId="0" applyFont="1" applyBorder="1"/>
    <xf numFmtId="165" fontId="13" fillId="0" borderId="17" xfId="0" applyNumberFormat="1" applyFont="1" applyBorder="1"/>
    <xf numFmtId="165" fontId="16" fillId="0" borderId="17" xfId="0" applyNumberFormat="1" applyFont="1" applyBorder="1" applyAlignment="1">
      <alignment horizontal="right" vertical="center"/>
    </xf>
    <xf numFmtId="165" fontId="16" fillId="0" borderId="18" xfId="0" applyNumberFormat="1" applyFont="1" applyBorder="1" applyAlignment="1">
      <alignment horizontal="right" vertical="center"/>
    </xf>
    <xf numFmtId="0" fontId="22" fillId="3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vertical="center" wrapText="1"/>
    </xf>
    <xf numFmtId="3" fontId="22" fillId="3" borderId="8" xfId="0" applyNumberFormat="1" applyFont="1" applyFill="1" applyBorder="1" applyAlignment="1">
      <alignment horizontal="right" vertical="center" wrapText="1"/>
    </xf>
    <xf numFmtId="0" fontId="22" fillId="3" borderId="8" xfId="0" applyFont="1" applyFill="1" applyBorder="1" applyAlignment="1">
      <alignment horizontal="right" vertical="center" wrapText="1"/>
    </xf>
    <xf numFmtId="0" fontId="37" fillId="0" borderId="0" xfId="0" applyFont="1" applyAlignment="1"/>
    <xf numFmtId="0" fontId="37" fillId="0" borderId="0" xfId="0" applyFont="1"/>
    <xf numFmtId="0" fontId="36" fillId="0" borderId="0" xfId="0" applyFont="1" applyAlignment="1"/>
    <xf numFmtId="0" fontId="40" fillId="0" borderId="0" xfId="0" applyFont="1"/>
    <xf numFmtId="3" fontId="22" fillId="5" borderId="27" xfId="0" applyNumberFormat="1" applyFont="1" applyFill="1" applyBorder="1" applyAlignment="1">
      <alignment horizontal="right" vertical="center" wrapText="1"/>
    </xf>
    <xf numFmtId="164" fontId="22" fillId="0" borderId="32" xfId="0" applyNumberFormat="1" applyFont="1" applyBorder="1" applyAlignment="1">
      <alignment horizontal="right" vertical="center" wrapText="1"/>
    </xf>
    <xf numFmtId="3" fontId="22" fillId="8" borderId="33" xfId="0" applyNumberFormat="1" applyFont="1" applyFill="1" applyBorder="1" applyAlignment="1">
      <alignment horizontal="right" vertical="center" wrapText="1"/>
    </xf>
    <xf numFmtId="3" fontId="37" fillId="8" borderId="26" xfId="0" applyNumberFormat="1" applyFont="1" applyFill="1" applyBorder="1" applyAlignment="1">
      <alignment horizontal="right" vertical="center" wrapText="1"/>
    </xf>
    <xf numFmtId="3" fontId="22" fillId="8" borderId="34" xfId="0" applyNumberFormat="1" applyFont="1" applyFill="1" applyBorder="1" applyAlignment="1">
      <alignment horizontal="right" vertical="center" wrapText="1"/>
    </xf>
    <xf numFmtId="3" fontId="22" fillId="8" borderId="4" xfId="0" applyNumberFormat="1" applyFont="1" applyFill="1" applyBorder="1" applyAlignment="1">
      <alignment horizontal="right" vertical="center" wrapText="1"/>
    </xf>
    <xf numFmtId="3" fontId="37" fillId="5" borderId="30" xfId="0" applyNumberFormat="1" applyFont="1" applyFill="1" applyBorder="1" applyAlignment="1">
      <alignment vertical="center" wrapText="1"/>
    </xf>
    <xf numFmtId="3" fontId="37" fillId="5" borderId="31" xfId="0" applyNumberFormat="1" applyFont="1" applyFill="1" applyBorder="1" applyAlignment="1">
      <alignment horizontal="right" vertical="center" wrapText="1"/>
    </xf>
    <xf numFmtId="3" fontId="41" fillId="8" borderId="10" xfId="0" applyNumberFormat="1" applyFont="1" applyFill="1" applyBorder="1" applyAlignment="1">
      <alignment horizontal="right" vertical="center" wrapText="1"/>
    </xf>
    <xf numFmtId="3" fontId="41" fillId="8" borderId="4" xfId="0" applyNumberFormat="1" applyFont="1" applyFill="1" applyBorder="1" applyAlignment="1">
      <alignment horizontal="right" vertical="center" wrapText="1"/>
    </xf>
    <xf numFmtId="3" fontId="22" fillId="8" borderId="10" xfId="0" applyNumberFormat="1" applyFont="1" applyFill="1" applyBorder="1" applyAlignment="1">
      <alignment horizontal="right" vertical="center" wrapText="1"/>
    </xf>
    <xf numFmtId="165" fontId="41" fillId="0" borderId="15" xfId="2" applyNumberFormat="1" applyFont="1" applyFill="1" applyBorder="1" applyAlignment="1">
      <alignment horizontal="right" wrapText="1"/>
    </xf>
    <xf numFmtId="165" fontId="42" fillId="4" borderId="15" xfId="0" applyNumberFormat="1" applyFont="1" applyFill="1" applyBorder="1" applyAlignment="1">
      <alignment horizontal="right" vertical="center"/>
    </xf>
    <xf numFmtId="0" fontId="36" fillId="0" borderId="14" xfId="0" applyFont="1" applyBorder="1" applyAlignment="1">
      <alignment horizontal="right" vertical="center"/>
    </xf>
    <xf numFmtId="0" fontId="10" fillId="3" borderId="8" xfId="0" applyFont="1" applyFill="1" applyBorder="1" applyAlignment="1">
      <alignment vertical="center" wrapText="1"/>
    </xf>
    <xf numFmtId="165" fontId="10" fillId="3" borderId="8" xfId="0" applyNumberFormat="1" applyFont="1" applyFill="1" applyBorder="1" applyAlignment="1">
      <alignment horizontal="right" vertical="center" wrapText="1"/>
    </xf>
    <xf numFmtId="3" fontId="13" fillId="3" borderId="8" xfId="0" applyNumberFormat="1" applyFont="1" applyFill="1" applyBorder="1" applyAlignment="1">
      <alignment horizontal="right" vertical="center" wrapText="1"/>
    </xf>
    <xf numFmtId="3" fontId="10" fillId="3" borderId="8" xfId="0" applyNumberFormat="1" applyFont="1" applyFill="1" applyBorder="1" applyAlignment="1">
      <alignment horizontal="right" vertical="center" wrapText="1"/>
    </xf>
    <xf numFmtId="165" fontId="11" fillId="5" borderId="8" xfId="0" applyNumberFormat="1" applyFont="1" applyFill="1" applyBorder="1" applyAlignment="1">
      <alignment horizontal="right" vertical="center" wrapText="1"/>
    </xf>
    <xf numFmtId="3" fontId="41" fillId="5" borderId="8" xfId="0" applyNumberFormat="1" applyFont="1" applyFill="1" applyBorder="1" applyAlignment="1">
      <alignment horizontal="right" vertical="center" wrapText="1"/>
    </xf>
    <xf numFmtId="3" fontId="11" fillId="5" borderId="8" xfId="0" applyNumberFormat="1" applyFont="1" applyFill="1" applyBorder="1" applyAlignment="1">
      <alignment horizontal="right" vertical="center" wrapText="1"/>
    </xf>
    <xf numFmtId="0" fontId="10" fillId="3" borderId="8" xfId="0" applyFont="1" applyFill="1" applyBorder="1" applyAlignment="1">
      <alignment horizontal="right" vertical="center" wrapText="1"/>
    </xf>
    <xf numFmtId="3" fontId="10" fillId="4" borderId="35" xfId="0" applyNumberFormat="1" applyFont="1" applyFill="1" applyBorder="1" applyAlignment="1">
      <alignment horizontal="right" vertical="center" wrapText="1"/>
    </xf>
    <xf numFmtId="165" fontId="10" fillId="4" borderId="35" xfId="0" applyNumberFormat="1" applyFont="1" applyFill="1" applyBorder="1" applyAlignment="1">
      <alignment horizontal="right" vertical="center" wrapText="1"/>
    </xf>
    <xf numFmtId="3" fontId="10" fillId="4" borderId="36" xfId="0" applyNumberFormat="1" applyFont="1" applyFill="1" applyBorder="1" applyAlignment="1">
      <alignment horizontal="right" vertical="center" wrapText="1"/>
    </xf>
    <xf numFmtId="165" fontId="10" fillId="4" borderId="36" xfId="0" applyNumberFormat="1" applyFont="1" applyFill="1" applyBorder="1" applyAlignment="1">
      <alignment horizontal="right" vertical="center" wrapText="1"/>
    </xf>
    <xf numFmtId="165" fontId="13" fillId="4" borderId="35" xfId="0" applyNumberFormat="1" applyFont="1" applyFill="1" applyBorder="1" applyAlignment="1">
      <alignment horizontal="right" vertical="center" wrapText="1"/>
    </xf>
    <xf numFmtId="165" fontId="10" fillId="4" borderId="37" xfId="0" applyNumberFormat="1" applyFont="1" applyFill="1" applyBorder="1" applyAlignment="1">
      <alignment horizontal="right" vertical="center" wrapText="1"/>
    </xf>
    <xf numFmtId="3" fontId="10" fillId="4" borderId="37" xfId="0" applyNumberFormat="1" applyFont="1" applyFill="1" applyBorder="1" applyAlignment="1">
      <alignment horizontal="right" vertical="center" wrapText="1"/>
    </xf>
    <xf numFmtId="165" fontId="10" fillId="3" borderId="13" xfId="0" applyNumberFormat="1" applyFont="1" applyFill="1" applyBorder="1" applyAlignment="1">
      <alignment horizontal="right" vertical="center" wrapText="1"/>
    </xf>
    <xf numFmtId="3" fontId="10" fillId="3" borderId="13" xfId="0" applyNumberFormat="1" applyFont="1" applyFill="1" applyBorder="1" applyAlignment="1">
      <alignment horizontal="right" vertical="center" wrapText="1"/>
    </xf>
    <xf numFmtId="0" fontId="13" fillId="4" borderId="35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4" borderId="36" xfId="0" applyFont="1" applyFill="1" applyBorder="1" applyAlignment="1">
      <alignment vertical="center" wrapText="1"/>
    </xf>
    <xf numFmtId="0" fontId="10" fillId="4" borderId="37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3" fontId="22" fillId="0" borderId="15" xfId="0" applyNumberFormat="1" applyFont="1" applyBorder="1"/>
    <xf numFmtId="0" fontId="22" fillId="0" borderId="39" xfId="0" applyFont="1" applyBorder="1"/>
    <xf numFmtId="0" fontId="46" fillId="7" borderId="8" xfId="0" applyFont="1" applyFill="1" applyBorder="1" applyAlignment="1">
      <alignment horizontal="center" vertical="center"/>
    </xf>
    <xf numFmtId="165" fontId="10" fillId="4" borderId="40" xfId="0" applyNumberFormat="1" applyFont="1" applyFill="1" applyBorder="1" applyAlignment="1">
      <alignment horizontal="right" vertical="center" wrapText="1"/>
    </xf>
    <xf numFmtId="165" fontId="15" fillId="0" borderId="41" xfId="2" applyNumberFormat="1" applyFont="1" applyFill="1" applyBorder="1" applyAlignment="1">
      <alignment horizontal="right" wrapText="1"/>
    </xf>
    <xf numFmtId="165" fontId="13" fillId="0" borderId="41" xfId="0" applyNumberFormat="1" applyFont="1" applyBorder="1"/>
    <xf numFmtId="165" fontId="16" fillId="4" borderId="41" xfId="0" applyNumberFormat="1" applyFont="1" applyFill="1" applyBorder="1" applyAlignment="1">
      <alignment horizontal="right" vertical="center"/>
    </xf>
    <xf numFmtId="165" fontId="16" fillId="4" borderId="42" xfId="0" applyNumberFormat="1" applyFont="1" applyFill="1" applyBorder="1" applyAlignment="1">
      <alignment horizontal="right" vertical="center"/>
    </xf>
    <xf numFmtId="0" fontId="46" fillId="7" borderId="8" xfId="0" applyFont="1" applyFill="1" applyBorder="1" applyAlignment="1">
      <alignment horizontal="center"/>
    </xf>
    <xf numFmtId="0" fontId="17" fillId="7" borderId="8" xfId="0" applyFont="1" applyFill="1" applyBorder="1" applyAlignment="1">
      <alignment horizontal="center"/>
    </xf>
    <xf numFmtId="0" fontId="50" fillId="0" borderId="0" xfId="0" applyFont="1" applyAlignment="1">
      <alignment vertical="center"/>
    </xf>
    <xf numFmtId="0" fontId="48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1" fillId="0" borderId="0" xfId="0" applyFont="1" applyAlignment="1">
      <alignment horizontal="left" vertical="center"/>
    </xf>
    <xf numFmtId="0" fontId="5" fillId="3" borderId="8" xfId="0" applyFont="1" applyFill="1" applyBorder="1" applyAlignment="1">
      <alignment horizontal="right" vertical="center" wrapText="1"/>
    </xf>
    <xf numFmtId="3" fontId="15" fillId="3" borderId="8" xfId="0" applyNumberFormat="1" applyFont="1" applyFill="1" applyBorder="1" applyAlignment="1">
      <alignment horizontal="right" vertical="center" wrapText="1"/>
    </xf>
    <xf numFmtId="3" fontId="7" fillId="6" borderId="8" xfId="0" applyNumberFormat="1" applyFont="1" applyFill="1" applyBorder="1" applyAlignment="1">
      <alignment horizontal="right" vertical="center" wrapText="1"/>
    </xf>
    <xf numFmtId="0" fontId="54" fillId="3" borderId="8" xfId="5" applyFont="1" applyFill="1" applyBorder="1" applyAlignment="1">
      <alignment vertical="center" wrapText="1"/>
    </xf>
    <xf numFmtId="0" fontId="55" fillId="0" borderId="0" xfId="0" applyFont="1" applyAlignment="1">
      <alignment horizontal="left" vertical="center" indent="7"/>
    </xf>
    <xf numFmtId="0" fontId="47" fillId="0" borderId="0" xfId="0" applyFont="1" applyAlignment="1">
      <alignment horizontal="left" vertical="center"/>
    </xf>
    <xf numFmtId="0" fontId="57" fillId="3" borderId="8" xfId="0" applyFont="1" applyFill="1" applyBorder="1" applyAlignment="1">
      <alignment vertical="center" wrapText="1"/>
    </xf>
    <xf numFmtId="0" fontId="58" fillId="3" borderId="8" xfId="0" applyFont="1" applyFill="1" applyBorder="1" applyAlignment="1">
      <alignment vertical="center" wrapText="1"/>
    </xf>
    <xf numFmtId="10" fontId="11" fillId="6" borderId="8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55" fillId="0" borderId="0" xfId="0" applyFont="1" applyAlignment="1">
      <alignment horizontal="left" vertical="center"/>
    </xf>
    <xf numFmtId="0" fontId="61" fillId="3" borderId="8" xfId="0" applyFont="1" applyFill="1" applyBorder="1" applyAlignment="1">
      <alignment horizontal="center" vertical="center" wrapText="1"/>
    </xf>
    <xf numFmtId="0" fontId="61" fillId="3" borderId="8" xfId="0" applyFont="1" applyFill="1" applyBorder="1" applyAlignment="1">
      <alignment vertical="center" wrapText="1"/>
    </xf>
    <xf numFmtId="3" fontId="61" fillId="3" borderId="8" xfId="0" applyNumberFormat="1" applyFont="1" applyFill="1" applyBorder="1" applyAlignment="1">
      <alignment horizontal="right" vertical="center" wrapText="1"/>
    </xf>
    <xf numFmtId="0" fontId="61" fillId="3" borderId="8" xfId="0" applyFont="1" applyFill="1" applyBorder="1" applyAlignment="1">
      <alignment horizontal="right" vertical="center" wrapText="1"/>
    </xf>
    <xf numFmtId="10" fontId="18" fillId="6" borderId="8" xfId="0" applyNumberFormat="1" applyFont="1" applyFill="1" applyBorder="1" applyAlignment="1">
      <alignment horizontal="right" vertical="center" wrapText="1"/>
    </xf>
    <xf numFmtId="3" fontId="22" fillId="0" borderId="43" xfId="0" applyNumberFormat="1" applyFont="1" applyBorder="1" applyAlignment="1">
      <alignment horizontal="right" vertical="center" wrapText="1"/>
    </xf>
    <xf numFmtId="3" fontId="22" fillId="5" borderId="8" xfId="0" applyNumberFormat="1" applyFont="1" applyFill="1" applyBorder="1" applyAlignment="1">
      <alignment horizontal="right" vertical="center" wrapText="1"/>
    </xf>
    <xf numFmtId="3" fontId="22" fillId="5" borderId="8" xfId="0" applyNumberFormat="1" applyFont="1" applyFill="1" applyBorder="1" applyAlignment="1">
      <alignment vertical="center" wrapText="1"/>
    </xf>
    <xf numFmtId="3" fontId="37" fillId="5" borderId="8" xfId="0" applyNumberFormat="1" applyFont="1" applyFill="1" applyBorder="1" applyAlignment="1">
      <alignment vertical="center" wrapText="1"/>
    </xf>
    <xf numFmtId="3" fontId="22" fillId="5" borderId="44" xfId="0" applyNumberFormat="1" applyFont="1" applyFill="1" applyBorder="1" applyAlignment="1">
      <alignment horizontal="right" vertical="center" wrapText="1"/>
    </xf>
    <xf numFmtId="3" fontId="22" fillId="5" borderId="45" xfId="0" applyNumberFormat="1" applyFont="1" applyFill="1" applyBorder="1" applyAlignment="1">
      <alignment horizontal="right" vertical="center" wrapText="1"/>
    </xf>
    <xf numFmtId="3" fontId="22" fillId="5" borderId="46" xfId="0" applyNumberFormat="1" applyFont="1" applyFill="1" applyBorder="1" applyAlignment="1">
      <alignment horizontal="right" vertical="center" wrapText="1"/>
    </xf>
    <xf numFmtId="3" fontId="22" fillId="5" borderId="28" xfId="0" applyNumberFormat="1" applyFont="1" applyFill="1" applyBorder="1" applyAlignment="1">
      <alignment vertical="center" wrapText="1"/>
    </xf>
    <xf numFmtId="3" fontId="22" fillId="5" borderId="47" xfId="0" applyNumberFormat="1" applyFont="1" applyFill="1" applyBorder="1" applyAlignment="1">
      <alignment horizontal="right" vertical="center" wrapText="1"/>
    </xf>
    <xf numFmtId="0" fontId="38" fillId="7" borderId="9" xfId="0" applyFont="1" applyFill="1" applyBorder="1" applyAlignment="1">
      <alignment horizontal="center" vertical="center" wrapText="1"/>
    </xf>
    <xf numFmtId="3" fontId="38" fillId="7" borderId="29" xfId="0" applyNumberFormat="1" applyFont="1" applyFill="1" applyBorder="1" applyAlignment="1">
      <alignment horizontal="right" vertical="center" wrapText="1"/>
    </xf>
    <xf numFmtId="3" fontId="38" fillId="7" borderId="1" xfId="0" applyNumberFormat="1" applyFont="1" applyFill="1" applyBorder="1" applyAlignment="1">
      <alignment horizontal="right" vertical="center" wrapText="1"/>
    </xf>
    <xf numFmtId="3" fontId="38" fillId="7" borderId="6" xfId="0" applyNumberFormat="1" applyFont="1" applyFill="1" applyBorder="1" applyAlignment="1">
      <alignment horizontal="right" vertical="center" wrapText="1"/>
    </xf>
    <xf numFmtId="164" fontId="38" fillId="7" borderId="7" xfId="0" applyNumberFormat="1" applyFont="1" applyFill="1" applyBorder="1" applyAlignment="1">
      <alignment horizontal="right" vertical="center" wrapText="1"/>
    </xf>
    <xf numFmtId="3" fontId="38" fillId="7" borderId="3" xfId="0" applyNumberFormat="1" applyFont="1" applyFill="1" applyBorder="1" applyAlignment="1">
      <alignment horizontal="right" vertical="center" wrapText="1"/>
    </xf>
    <xf numFmtId="3" fontId="22" fillId="8" borderId="48" xfId="0" applyNumberFormat="1" applyFont="1" applyFill="1" applyBorder="1" applyAlignment="1">
      <alignment horizontal="right" vertical="center" wrapText="1"/>
    </xf>
    <xf numFmtId="3" fontId="38" fillId="7" borderId="49" xfId="0" applyNumberFormat="1" applyFont="1" applyFill="1" applyBorder="1" applyAlignment="1">
      <alignment horizontal="right" vertical="center" wrapText="1"/>
    </xf>
    <xf numFmtId="3" fontId="22" fillId="8" borderId="8" xfId="0" applyNumberFormat="1" applyFont="1" applyFill="1" applyBorder="1" applyAlignment="1">
      <alignment horizontal="right" vertical="center" wrapText="1"/>
    </xf>
    <xf numFmtId="3" fontId="41" fillId="8" borderId="8" xfId="0" applyNumberFormat="1" applyFont="1" applyFill="1" applyBorder="1" applyAlignment="1">
      <alignment horizontal="right" vertical="center" wrapText="1"/>
    </xf>
    <xf numFmtId="0" fontId="59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36" fillId="0" borderId="14" xfId="0" applyFont="1" applyBorder="1" applyAlignment="1">
      <alignment horizontal="left" vertical="center"/>
    </xf>
    <xf numFmtId="0" fontId="56" fillId="3" borderId="8" xfId="0" applyFont="1" applyFill="1" applyBorder="1" applyAlignment="1">
      <alignment horizontal="center" vertical="center" wrapText="1"/>
    </xf>
    <xf numFmtId="49" fontId="58" fillId="3" borderId="8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55" fillId="0" borderId="0" xfId="0" applyFont="1" applyAlignment="1">
      <alignment horizontal="right" vertical="center" indent="8"/>
    </xf>
    <xf numFmtId="3" fontId="58" fillId="3" borderId="8" xfId="0" applyNumberFormat="1" applyFont="1" applyFill="1" applyBorder="1" applyAlignment="1">
      <alignment horizontal="right" vertical="center" wrapText="1"/>
    </xf>
    <xf numFmtId="0" fontId="58" fillId="3" borderId="8" xfId="0" applyFont="1" applyFill="1" applyBorder="1" applyAlignment="1">
      <alignment horizontal="right" vertical="center" wrapText="1"/>
    </xf>
    <xf numFmtId="0" fontId="58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right" vertical="center" wrapText="1"/>
    </xf>
    <xf numFmtId="0" fontId="13" fillId="5" borderId="0" xfId="0" applyFont="1" applyFill="1" applyAlignment="1">
      <alignment vertical="center"/>
    </xf>
    <xf numFmtId="3" fontId="12" fillId="6" borderId="8" xfId="0" applyNumberFormat="1" applyFont="1" applyFill="1" applyBorder="1" applyAlignment="1">
      <alignment horizontal="right" vertical="center" wrapText="1"/>
    </xf>
    <xf numFmtId="10" fontId="12" fillId="6" borderId="8" xfId="0" applyNumberFormat="1" applyFont="1" applyFill="1" applyBorder="1" applyAlignment="1">
      <alignment horizontal="right" vertical="center" wrapText="1"/>
    </xf>
    <xf numFmtId="166" fontId="7" fillId="6" borderId="8" xfId="0" applyNumberFormat="1" applyFont="1" applyFill="1" applyBorder="1" applyAlignment="1">
      <alignment horizontal="right" vertical="center" wrapText="1"/>
    </xf>
    <xf numFmtId="0" fontId="48" fillId="7" borderId="8" xfId="0" applyFont="1" applyFill="1" applyBorder="1" applyAlignment="1">
      <alignment horizontal="center" vertical="center" wrapText="1"/>
    </xf>
    <xf numFmtId="0" fontId="64" fillId="0" borderId="0" xfId="0" applyFont="1"/>
    <xf numFmtId="165" fontId="11" fillId="4" borderId="15" xfId="0" applyNumberFormat="1" applyFont="1" applyFill="1" applyBorder="1" applyAlignment="1">
      <alignment horizontal="right" vertical="center" wrapText="1"/>
    </xf>
    <xf numFmtId="0" fontId="36" fillId="0" borderId="14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5" fontId="10" fillId="4" borderId="50" xfId="0" applyNumberFormat="1" applyFont="1" applyFill="1" applyBorder="1" applyAlignment="1">
      <alignment horizontal="right" vertical="center" wrapText="1"/>
    </xf>
    <xf numFmtId="165" fontId="13" fillId="4" borderId="50" xfId="0" applyNumberFormat="1" applyFont="1" applyFill="1" applyBorder="1" applyAlignment="1">
      <alignment horizontal="right" vertical="center" wrapText="1"/>
    </xf>
    <xf numFmtId="165" fontId="13" fillId="4" borderId="0" xfId="0" applyNumberFormat="1" applyFont="1" applyFill="1" applyBorder="1" applyAlignment="1">
      <alignment horizontal="right" vertical="center" wrapText="1"/>
    </xf>
    <xf numFmtId="3" fontId="13" fillId="4" borderId="51" xfId="0" applyNumberFormat="1" applyFont="1" applyFill="1" applyBorder="1" applyAlignment="1">
      <alignment horizontal="right" vertical="center" wrapText="1"/>
    </xf>
    <xf numFmtId="165" fontId="13" fillId="4" borderId="52" xfId="0" applyNumberFormat="1" applyFont="1" applyFill="1" applyBorder="1" applyAlignment="1">
      <alignment horizontal="right" vertical="center" wrapText="1"/>
    </xf>
    <xf numFmtId="165" fontId="13" fillId="4" borderId="37" xfId="0" applyNumberFormat="1" applyFont="1" applyFill="1" applyBorder="1" applyAlignment="1">
      <alignment horizontal="right" vertical="center" wrapText="1"/>
    </xf>
    <xf numFmtId="165" fontId="10" fillId="4" borderId="53" xfId="0" applyNumberFormat="1" applyFont="1" applyFill="1" applyBorder="1" applyAlignment="1">
      <alignment horizontal="right" vertical="center" wrapText="1"/>
    </xf>
    <xf numFmtId="165" fontId="13" fillId="4" borderId="54" xfId="0" applyNumberFormat="1" applyFont="1" applyFill="1" applyBorder="1" applyAlignment="1">
      <alignment horizontal="right" vertical="center" wrapText="1"/>
    </xf>
    <xf numFmtId="3" fontId="13" fillId="4" borderId="55" xfId="0" applyNumberFormat="1" applyFont="1" applyFill="1" applyBorder="1" applyAlignment="1">
      <alignment horizontal="right" vertical="center" wrapText="1"/>
    </xf>
    <xf numFmtId="165" fontId="10" fillId="4" borderId="54" xfId="0" applyNumberFormat="1" applyFont="1" applyFill="1" applyBorder="1" applyAlignment="1">
      <alignment horizontal="right" vertical="center" wrapText="1"/>
    </xf>
    <xf numFmtId="165" fontId="10" fillId="4" borderId="56" xfId="0" applyNumberFormat="1" applyFont="1" applyFill="1" applyBorder="1" applyAlignment="1">
      <alignment horizontal="right" vertical="center" wrapText="1"/>
    </xf>
    <xf numFmtId="165" fontId="10" fillId="4" borderId="0" xfId="0" applyNumberFormat="1" applyFont="1" applyFill="1" applyBorder="1" applyAlignment="1">
      <alignment horizontal="right" vertical="center" wrapText="1"/>
    </xf>
    <xf numFmtId="3" fontId="13" fillId="4" borderId="57" xfId="0" applyNumberFormat="1" applyFont="1" applyFill="1" applyBorder="1" applyAlignment="1">
      <alignment horizontal="right" vertical="center" wrapText="1"/>
    </xf>
    <xf numFmtId="165" fontId="10" fillId="4" borderId="58" xfId="0" applyNumberFormat="1" applyFont="1" applyFill="1" applyBorder="1" applyAlignment="1">
      <alignment horizontal="right"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165" fontId="11" fillId="3" borderId="8" xfId="0" applyNumberFormat="1" applyFont="1" applyFill="1" applyBorder="1" applyAlignment="1">
      <alignment horizontal="right" vertical="center" wrapText="1"/>
    </xf>
    <xf numFmtId="3" fontId="10" fillId="4" borderId="51" xfId="0" applyNumberFormat="1" applyFont="1" applyFill="1" applyBorder="1" applyAlignment="1">
      <alignment horizontal="right" vertical="center" wrapText="1"/>
    </xf>
    <xf numFmtId="165" fontId="10" fillId="4" borderId="52" xfId="0" applyNumberFormat="1" applyFont="1" applyFill="1" applyBorder="1" applyAlignment="1">
      <alignment horizontal="right" vertical="center" wrapText="1"/>
    </xf>
    <xf numFmtId="3" fontId="10" fillId="4" borderId="55" xfId="0" applyNumberFormat="1" applyFont="1" applyFill="1" applyBorder="1" applyAlignment="1">
      <alignment horizontal="right" vertical="center" wrapText="1"/>
    </xf>
    <xf numFmtId="3" fontId="10" fillId="4" borderId="57" xfId="0" applyNumberFormat="1" applyFont="1" applyFill="1" applyBorder="1" applyAlignment="1">
      <alignment horizontal="right" vertical="center" wrapText="1"/>
    </xf>
    <xf numFmtId="165" fontId="10" fillId="4" borderId="59" xfId="0" applyNumberFormat="1" applyFont="1" applyFill="1" applyBorder="1" applyAlignment="1">
      <alignment horizontal="right" vertical="center" wrapText="1"/>
    </xf>
    <xf numFmtId="165" fontId="10" fillId="5" borderId="60" xfId="0" applyNumberFormat="1" applyFont="1" applyFill="1" applyBorder="1" applyAlignment="1">
      <alignment horizontal="right" vertical="center" wrapText="1"/>
    </xf>
    <xf numFmtId="3" fontId="10" fillId="3" borderId="60" xfId="0" applyNumberFormat="1" applyFont="1" applyFill="1" applyBorder="1" applyAlignment="1">
      <alignment horizontal="right" vertical="center" wrapText="1"/>
    </xf>
    <xf numFmtId="165" fontId="10" fillId="3" borderId="60" xfId="0" applyNumberFormat="1" applyFont="1" applyFill="1" applyBorder="1" applyAlignment="1">
      <alignment horizontal="right" vertical="center" wrapText="1"/>
    </xf>
    <xf numFmtId="3" fontId="10" fillId="5" borderId="60" xfId="0" applyNumberFormat="1" applyFont="1" applyFill="1" applyBorder="1" applyAlignment="1">
      <alignment horizontal="right" vertical="center" wrapText="1"/>
    </xf>
    <xf numFmtId="165" fontId="13" fillId="4" borderId="64" xfId="0" applyNumberFormat="1" applyFont="1" applyFill="1" applyBorder="1" applyAlignment="1">
      <alignment horizontal="right" vertical="center" wrapText="1"/>
    </xf>
    <xf numFmtId="165" fontId="13" fillId="4" borderId="21" xfId="0" applyNumberFormat="1" applyFont="1" applyFill="1" applyBorder="1" applyAlignment="1">
      <alignment horizontal="right" vertical="center" wrapText="1"/>
    </xf>
    <xf numFmtId="165" fontId="10" fillId="4" borderId="65" xfId="0" applyNumberFormat="1" applyFont="1" applyFill="1" applyBorder="1" applyAlignment="1">
      <alignment horizontal="right" vertical="center" wrapText="1"/>
    </xf>
    <xf numFmtId="165" fontId="10" fillId="4" borderId="66" xfId="0" applyNumberFormat="1" applyFont="1" applyFill="1" applyBorder="1" applyAlignment="1">
      <alignment horizontal="right" vertical="center" wrapText="1"/>
    </xf>
    <xf numFmtId="165" fontId="10" fillId="4" borderId="67" xfId="0" applyNumberFormat="1" applyFont="1" applyFill="1" applyBorder="1" applyAlignment="1">
      <alignment horizontal="right" vertical="center" wrapText="1"/>
    </xf>
    <xf numFmtId="166" fontId="13" fillId="5" borderId="69" xfId="0" applyNumberFormat="1" applyFont="1" applyFill="1" applyBorder="1" applyAlignment="1">
      <alignment vertical="center"/>
    </xf>
    <xf numFmtId="166" fontId="13" fillId="0" borderId="70" xfId="0" applyNumberFormat="1" applyFont="1" applyBorder="1" applyAlignment="1">
      <alignment vertical="center"/>
    </xf>
    <xf numFmtId="166" fontId="13" fillId="0" borderId="71" xfId="0" applyNumberFormat="1" applyFont="1" applyBorder="1" applyAlignment="1">
      <alignment vertical="center"/>
    </xf>
    <xf numFmtId="166" fontId="13" fillId="0" borderId="72" xfId="0" applyNumberFormat="1" applyFont="1" applyBorder="1" applyAlignment="1">
      <alignment vertical="center"/>
    </xf>
    <xf numFmtId="166" fontId="13" fillId="5" borderId="68" xfId="0" applyNumberFormat="1" applyFont="1" applyFill="1" applyBorder="1" applyAlignment="1">
      <alignment vertical="center"/>
    </xf>
    <xf numFmtId="0" fontId="11" fillId="5" borderId="73" xfId="0" applyFont="1" applyFill="1" applyBorder="1" applyAlignment="1">
      <alignment vertical="center" wrapText="1"/>
    </xf>
    <xf numFmtId="3" fontId="10" fillId="4" borderId="74" xfId="0" applyNumberFormat="1" applyFont="1" applyFill="1" applyBorder="1" applyAlignment="1">
      <alignment horizontal="right" vertical="center" wrapText="1"/>
    </xf>
    <xf numFmtId="165" fontId="10" fillId="4" borderId="61" xfId="0" applyNumberFormat="1" applyFont="1" applyFill="1" applyBorder="1" applyAlignment="1">
      <alignment horizontal="right" vertical="center" wrapText="1"/>
    </xf>
    <xf numFmtId="3" fontId="10" fillId="4" borderId="75" xfId="0" applyNumberFormat="1" applyFont="1" applyFill="1" applyBorder="1" applyAlignment="1">
      <alignment horizontal="right" vertical="center" wrapText="1"/>
    </xf>
    <xf numFmtId="3" fontId="13" fillId="3" borderId="19" xfId="0" applyNumberFormat="1" applyFont="1" applyFill="1" applyBorder="1" applyAlignment="1">
      <alignment horizontal="right" vertical="center" wrapText="1"/>
    </xf>
    <xf numFmtId="166" fontId="13" fillId="5" borderId="76" xfId="0" applyNumberFormat="1" applyFont="1" applyFill="1" applyBorder="1" applyAlignment="1">
      <alignment vertical="center"/>
    </xf>
    <xf numFmtId="165" fontId="10" fillId="3" borderId="40" xfId="0" applyNumberFormat="1" applyFont="1" applyFill="1" applyBorder="1" applyAlignment="1">
      <alignment horizontal="right" vertical="center" wrapText="1"/>
    </xf>
    <xf numFmtId="165" fontId="10" fillId="3" borderId="75" xfId="0" applyNumberFormat="1" applyFont="1" applyFill="1" applyBorder="1" applyAlignment="1">
      <alignment horizontal="right" vertical="center" wrapText="1"/>
    </xf>
    <xf numFmtId="0" fontId="10" fillId="3" borderId="77" xfId="0" applyFont="1" applyFill="1" applyBorder="1" applyAlignment="1">
      <alignment vertical="center" wrapText="1"/>
    </xf>
    <xf numFmtId="165" fontId="10" fillId="3" borderId="21" xfId="0" applyNumberFormat="1" applyFont="1" applyFill="1" applyBorder="1" applyAlignment="1">
      <alignment horizontal="right" vertical="center" wrapText="1"/>
    </xf>
    <xf numFmtId="3" fontId="11" fillId="3" borderId="19" xfId="0" applyNumberFormat="1" applyFont="1" applyFill="1" applyBorder="1" applyAlignment="1">
      <alignment horizontal="right" vertical="center" wrapText="1"/>
    </xf>
    <xf numFmtId="165" fontId="11" fillId="3" borderId="21" xfId="0" applyNumberFormat="1" applyFont="1" applyFill="1" applyBorder="1" applyAlignment="1">
      <alignment horizontal="right" vertical="center" wrapText="1"/>
    </xf>
    <xf numFmtId="3" fontId="10" fillId="4" borderId="38" xfId="0" applyNumberFormat="1" applyFont="1" applyFill="1" applyBorder="1" applyAlignment="1">
      <alignment horizontal="right" vertical="center" wrapText="1"/>
    </xf>
    <xf numFmtId="3" fontId="10" fillId="4" borderId="78" xfId="0" applyNumberFormat="1" applyFont="1" applyFill="1" applyBorder="1" applyAlignment="1">
      <alignment horizontal="right" vertical="center" wrapText="1"/>
    </xf>
    <xf numFmtId="165" fontId="10" fillId="4" borderId="63" xfId="0" applyNumberFormat="1" applyFont="1" applyFill="1" applyBorder="1" applyAlignment="1">
      <alignment horizontal="right" vertical="center" wrapText="1"/>
    </xf>
    <xf numFmtId="3" fontId="10" fillId="4" borderId="63" xfId="0" applyNumberFormat="1" applyFont="1" applyFill="1" applyBorder="1" applyAlignment="1">
      <alignment horizontal="right" vertical="center" wrapText="1"/>
    </xf>
    <xf numFmtId="3" fontId="10" fillId="3" borderId="79" xfId="0" applyNumberFormat="1" applyFont="1" applyFill="1" applyBorder="1" applyAlignment="1">
      <alignment horizontal="right" vertical="center" wrapText="1"/>
    </xf>
    <xf numFmtId="165" fontId="10" fillId="4" borderId="62" xfId="0" applyNumberFormat="1" applyFont="1" applyFill="1" applyBorder="1" applyAlignment="1">
      <alignment horizontal="right" vertical="center" wrapText="1"/>
    </xf>
    <xf numFmtId="3" fontId="12" fillId="3" borderId="75" xfId="0" applyNumberFormat="1" applyFont="1" applyFill="1" applyBorder="1" applyAlignment="1">
      <alignment horizontal="right" vertical="center" wrapText="1"/>
    </xf>
    <xf numFmtId="3" fontId="10" fillId="4" borderId="80" xfId="0" applyNumberFormat="1" applyFont="1" applyFill="1" applyBorder="1" applyAlignment="1">
      <alignment horizontal="right" vertical="center" wrapText="1"/>
    </xf>
    <xf numFmtId="3" fontId="11" fillId="3" borderId="81" xfId="0" applyNumberFormat="1" applyFont="1" applyFill="1" applyBorder="1" applyAlignment="1">
      <alignment horizontal="right" vertical="center" wrapText="1"/>
    </xf>
    <xf numFmtId="0" fontId="11" fillId="5" borderId="19" xfId="0" applyFont="1" applyFill="1" applyBorder="1" applyAlignment="1">
      <alignment vertical="center" wrapText="1"/>
    </xf>
    <xf numFmtId="165" fontId="11" fillId="5" borderId="82" xfId="0" applyNumberFormat="1" applyFont="1" applyFill="1" applyBorder="1" applyAlignment="1">
      <alignment horizontal="right" vertical="center" wrapText="1"/>
    </xf>
    <xf numFmtId="165" fontId="11" fillId="5" borderId="64" xfId="0" applyNumberFormat="1" applyFont="1" applyFill="1" applyBorder="1" applyAlignment="1">
      <alignment horizontal="right" vertical="center" wrapText="1"/>
    </xf>
    <xf numFmtId="165" fontId="10" fillId="4" borderId="82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5" fillId="5" borderId="0" xfId="0" applyFont="1" applyFill="1" applyAlignment="1">
      <alignment horizontal="center" vertical="center"/>
    </xf>
    <xf numFmtId="0" fontId="45" fillId="0" borderId="0" xfId="0" applyFont="1" applyBorder="1" applyAlignment="1">
      <alignment horizontal="right" vertical="center"/>
    </xf>
    <xf numFmtId="0" fontId="9" fillId="7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23" fillId="0" borderId="0" xfId="0" applyFont="1" applyAlignment="1"/>
    <xf numFmtId="0" fontId="8" fillId="7" borderId="8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wrapText="1"/>
    </xf>
    <xf numFmtId="0" fontId="44" fillId="7" borderId="8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/>
    <xf numFmtId="0" fontId="14" fillId="0" borderId="0" xfId="0" applyFont="1" applyAlignment="1"/>
    <xf numFmtId="0" fontId="7" fillId="6" borderId="8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8" fillId="6" borderId="19" xfId="0" applyFont="1" applyFill="1" applyBorder="1" applyAlignment="1">
      <alignment vertical="center" wrapText="1"/>
    </xf>
    <xf numFmtId="0" fontId="18" fillId="6" borderId="19" xfId="0" applyFont="1" applyFill="1" applyBorder="1" applyAlignment="1">
      <alignment horizontal="left" vertical="center" wrapText="1"/>
    </xf>
    <xf numFmtId="0" fontId="36" fillId="0" borderId="14" xfId="0" applyFont="1" applyBorder="1" applyAlignment="1">
      <alignment horizontal="right" vertical="center"/>
    </xf>
    <xf numFmtId="0" fontId="37" fillId="0" borderId="0" xfId="0" applyFont="1" applyAlignment="1"/>
    <xf numFmtId="0" fontId="29" fillId="0" borderId="0" xfId="0" applyFont="1" applyAlignment="1"/>
    <xf numFmtId="0" fontId="12" fillId="6" borderId="19" xfId="0" applyFont="1" applyFill="1" applyBorder="1" applyAlignment="1">
      <alignment vertical="center" wrapText="1"/>
    </xf>
    <xf numFmtId="0" fontId="39" fillId="0" borderId="20" xfId="0" applyFont="1" applyBorder="1" applyAlignment="1">
      <alignment vertical="center" wrapText="1"/>
    </xf>
    <xf numFmtId="0" fontId="39" fillId="0" borderId="21" xfId="0" applyFont="1" applyBorder="1" applyAlignment="1">
      <alignment vertical="center" wrapText="1"/>
    </xf>
    <xf numFmtId="0" fontId="36" fillId="0" borderId="14" xfId="0" applyFont="1" applyBorder="1" applyAlignment="1">
      <alignment horizontal="left" vertical="center"/>
    </xf>
    <xf numFmtId="0" fontId="18" fillId="6" borderId="8" xfId="0" applyFont="1" applyFill="1" applyBorder="1" applyAlignment="1">
      <alignment vertical="center" wrapText="1"/>
    </xf>
    <xf numFmtId="0" fontId="33" fillId="0" borderId="0" xfId="0" applyFont="1" applyAlignment="1"/>
    <xf numFmtId="0" fontId="0" fillId="0" borderId="0" xfId="0" applyAlignment="1"/>
    <xf numFmtId="3" fontId="38" fillId="7" borderId="25" xfId="0" applyNumberFormat="1" applyFont="1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28" fillId="7" borderId="14" xfId="0" applyFont="1" applyFill="1" applyBorder="1" applyAlignment="1">
      <alignment horizontal="center" vertical="center" wrapText="1"/>
    </xf>
    <xf numFmtId="0" fontId="38" fillId="7" borderId="22" xfId="0" applyFont="1" applyFill="1" applyBorder="1" applyAlignment="1">
      <alignment horizontal="center" vertical="center" wrapText="1"/>
    </xf>
    <xf numFmtId="0" fontId="39" fillId="7" borderId="22" xfId="0" applyFont="1" applyFill="1" applyBorder="1" applyAlignment="1">
      <alignment horizontal="center" vertical="center" wrapText="1"/>
    </xf>
    <xf numFmtId="0" fontId="38" fillId="7" borderId="23" xfId="0" applyFont="1" applyFill="1" applyBorder="1" applyAlignment="1">
      <alignment horizontal="center" vertical="center" wrapText="1"/>
    </xf>
    <xf numFmtId="0" fontId="39" fillId="7" borderId="2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vertical="center" wrapText="1"/>
    </xf>
    <xf numFmtId="166" fontId="12" fillId="6" borderId="8" xfId="0" applyNumberFormat="1" applyFont="1" applyFill="1" applyBorder="1" applyAlignment="1">
      <alignment horizontal="right" vertical="center" wrapText="1"/>
    </xf>
  </cellXfs>
  <cellStyles count="6">
    <cellStyle name="Hiperveza" xfId="5" builtinId="8"/>
    <cellStyle name="Normalno" xfId="0" builtinId="0"/>
    <cellStyle name="Normalno 2" xfId="1"/>
    <cellStyle name="Normalno 3" xfId="3"/>
    <cellStyle name="Normalno 4" xfId="4"/>
    <cellStyle name="Normalno_List1" xfId="2"/>
  </cellStyles>
  <dxfs count="0"/>
  <tableStyles count="0" defaultTableStyle="TableStyleMedium2" defaultPivotStyle="PivotStyleLight16"/>
  <colors>
    <mruColors>
      <color rgb="FF0000FF"/>
      <color rgb="FF2E507A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1400555265454E-2"/>
          <c:y val="5.6070776175554268E-2"/>
          <c:w val="0.87880561519309575"/>
          <c:h val="0.8786207162101406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'!$A$8</c:f>
              <c:strCache>
                <c:ptCount val="1"/>
                <c:pt idx="0">
                  <c:v>Neto dobit/gubitak</c:v>
                </c:pt>
              </c:strCache>
            </c:strRef>
          </c:tx>
          <c:spPr>
            <a:ln>
              <a:solidFill>
                <a:srgbClr val="2E507A"/>
              </a:solidFill>
            </a:ln>
          </c:spPr>
          <c:marker>
            <c:symbol val="square"/>
            <c:size val="4"/>
            <c:spPr>
              <a:solidFill>
                <a:srgbClr val="FF0000"/>
              </a:solidFill>
              <a:ln>
                <a:solidFill>
                  <a:srgbClr val="2E507A"/>
                </a:solidFill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3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4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5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10"/>
            <c:bubble3D val="0"/>
          </c:dPt>
          <c:dPt>
            <c:idx val="11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12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13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14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15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dPt>
            <c:idx val="17"/>
            <c:marker>
              <c:spPr>
                <a:solidFill>
                  <a:schemeClr val="tx2">
                    <a:lumMod val="40000"/>
                    <a:lumOff val="60000"/>
                  </a:schemeClr>
                </a:solidFill>
                <a:ln>
                  <a:solidFill>
                    <a:srgbClr val="2E507A"/>
                  </a:solidFill>
                </a:ln>
              </c:spPr>
            </c:marker>
            <c:bubble3D val="0"/>
          </c:dPt>
          <c:cat>
            <c:strRef>
              <c:f>'Grafikon 1 '!$B$7:$S$7</c:f>
              <c:strCache>
                <c:ptCount val="18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</c:strCache>
            </c:strRef>
          </c:cat>
          <c:val>
            <c:numRef>
              <c:f>'Grafikon 1 '!$B$8:$S$8</c:f>
              <c:numCache>
                <c:formatCode>#,##0_ ;[Red]\-#,##0\ </c:formatCode>
                <c:ptCount val="18"/>
                <c:pt idx="0">
                  <c:v>-124231</c:v>
                </c:pt>
                <c:pt idx="1">
                  <c:v>-95344.035999999993</c:v>
                </c:pt>
                <c:pt idx="2">
                  <c:v>2436.1280000000002</c:v>
                </c:pt>
                <c:pt idx="3">
                  <c:v>2570.1109999999999</c:v>
                </c:pt>
                <c:pt idx="4">
                  <c:v>54067.607000000004</c:v>
                </c:pt>
                <c:pt idx="5">
                  <c:v>100801.461</c:v>
                </c:pt>
                <c:pt idx="6">
                  <c:v>-13516.351000000001</c:v>
                </c:pt>
                <c:pt idx="7">
                  <c:v>-71435.126000000004</c:v>
                </c:pt>
                <c:pt idx="8">
                  <c:v>-24239.572</c:v>
                </c:pt>
                <c:pt idx="9">
                  <c:v>1954.712</c:v>
                </c:pt>
                <c:pt idx="10">
                  <c:v>-299.18200000000002</c:v>
                </c:pt>
                <c:pt idx="11">
                  <c:v>25029.006000000001</c:v>
                </c:pt>
                <c:pt idx="12">
                  <c:v>44359.392</c:v>
                </c:pt>
                <c:pt idx="13">
                  <c:v>119271.921</c:v>
                </c:pt>
                <c:pt idx="14">
                  <c:v>46028.074000000001</c:v>
                </c:pt>
                <c:pt idx="15">
                  <c:v>62930.866999999998</c:v>
                </c:pt>
                <c:pt idx="16">
                  <c:v>-23428</c:v>
                </c:pt>
                <c:pt idx="17">
                  <c:v>56936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02912"/>
        <c:axId val="93880320"/>
      </c:lineChart>
      <c:catAx>
        <c:axId val="72102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3880320"/>
        <c:crosses val="autoZero"/>
        <c:auto val="1"/>
        <c:lblAlgn val="ctr"/>
        <c:lblOffset val="100"/>
        <c:noMultiLvlLbl val="0"/>
      </c:catAx>
      <c:valAx>
        <c:axId val="93880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2102912"/>
        <c:crosses val="autoZero"/>
        <c:crossBetween val="between"/>
        <c:majorUnit val="2500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13298337707784E-2"/>
          <c:y val="0.16666666666666666"/>
          <c:w val="0.89363560804899389"/>
          <c:h val="0.6860906969962088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'!$A$11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4"/>
          </c:marker>
          <c:cat>
            <c:strRef>
              <c:f>'Grafikon 1 '!$B$7:$S$7</c:f>
              <c:strCache>
                <c:ptCount val="18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</c:strCache>
            </c:strRef>
          </c:cat>
          <c:val>
            <c:numRef>
              <c:f>'Grafikon 1 '!$B$11:$S$11</c:f>
              <c:numCache>
                <c:formatCode>#,##0_ ;[Red]\-#,##0\ </c:formatCode>
                <c:ptCount val="18"/>
                <c:pt idx="0" formatCode="#,##0">
                  <c:v>8552</c:v>
                </c:pt>
                <c:pt idx="1">
                  <c:v>8105</c:v>
                </c:pt>
                <c:pt idx="2">
                  <c:v>7949</c:v>
                </c:pt>
                <c:pt idx="3">
                  <c:v>7604</c:v>
                </c:pt>
                <c:pt idx="4">
                  <c:v>7874</c:v>
                </c:pt>
                <c:pt idx="5">
                  <c:v>7599</c:v>
                </c:pt>
                <c:pt idx="6">
                  <c:v>5026</c:v>
                </c:pt>
                <c:pt idx="7">
                  <c:v>4183</c:v>
                </c:pt>
                <c:pt idx="8">
                  <c:v>4039</c:v>
                </c:pt>
                <c:pt idx="9">
                  <c:v>3995</c:v>
                </c:pt>
                <c:pt idx="10">
                  <c:v>3475</c:v>
                </c:pt>
                <c:pt idx="11">
                  <c:v>3260</c:v>
                </c:pt>
                <c:pt idx="12">
                  <c:v>3276</c:v>
                </c:pt>
                <c:pt idx="13">
                  <c:v>3245</c:v>
                </c:pt>
                <c:pt idx="14">
                  <c:v>3523</c:v>
                </c:pt>
                <c:pt idx="15">
                  <c:v>3640</c:v>
                </c:pt>
                <c:pt idx="16">
                  <c:v>3618</c:v>
                </c:pt>
                <c:pt idx="17">
                  <c:v>3672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0560"/>
        <c:axId val="93882048"/>
      </c:lineChart>
      <c:catAx>
        <c:axId val="72130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3882048"/>
        <c:crosses val="autoZero"/>
        <c:auto val="1"/>
        <c:lblAlgn val="ctr"/>
        <c:lblOffset val="100"/>
        <c:noMultiLvlLbl val="0"/>
      </c:catAx>
      <c:valAx>
        <c:axId val="93882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213056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25802668416447944"/>
          <c:y val="2.7585666375036455E-2"/>
          <c:w val="0.45863998250218724"/>
          <c:h val="8.3717191601049873E-2"/>
        </c:manualLayout>
      </c:layout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01223601821216E-2"/>
          <c:y val="9.0256381100300875E-2"/>
          <c:w val="0.91417510757349496"/>
          <c:h val="0.7475299018679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'Rang lista dobit 2019.'!$G$7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'Rang lista dobit 2019.'!$C$8:$C$12</c:f>
              <c:strCache>
                <c:ptCount val="5"/>
                <c:pt idx="0">
                  <c:v>MEDITEX Vl. Robert Črnjević</c:v>
                </c:pt>
                <c:pt idx="1">
                  <c:v>AquafilCRO  d.o.o.</c:v>
                </c:pt>
                <c:pt idx="2">
                  <c:v>VIS PROMOTEX d.o.o.</c:v>
                </c:pt>
                <c:pt idx="3">
                  <c:v>LOLA RIBAR d.d.</c:v>
                </c:pt>
                <c:pt idx="4">
                  <c:v>2BOOTS d.o.o.</c:v>
                </c:pt>
              </c:strCache>
            </c:strRef>
          </c:cat>
          <c:val>
            <c:numRef>
              <c:f>'Rang lista dobit 2019.'!$G$8:$G$12</c:f>
              <c:numCache>
                <c:formatCode>#,##0</c:formatCode>
                <c:ptCount val="5"/>
                <c:pt idx="0">
                  <c:v>11790</c:v>
                </c:pt>
                <c:pt idx="1">
                  <c:v>7262</c:v>
                </c:pt>
                <c:pt idx="2">
                  <c:v>5812</c:v>
                </c:pt>
                <c:pt idx="3">
                  <c:v>4615</c:v>
                </c:pt>
                <c:pt idx="4">
                  <c:v>4336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72131584"/>
        <c:axId val="93884928"/>
      </c:barChart>
      <c:catAx>
        <c:axId val="7213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3884928"/>
        <c:crosses val="autoZero"/>
        <c:auto val="1"/>
        <c:lblAlgn val="ctr"/>
        <c:lblOffset val="100"/>
        <c:noMultiLvlLbl val="0"/>
      </c:catAx>
      <c:valAx>
        <c:axId val="93884928"/>
        <c:scaling>
          <c:orientation val="minMax"/>
          <c:max val="12000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213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b="1"/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0</xdr:col>
      <xdr:colOff>1438275</xdr:colOff>
      <xdr:row>1</xdr:row>
      <xdr:rowOff>142874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28575</xdr:rowOff>
    </xdr:from>
    <xdr:to>
      <xdr:col>18</xdr:col>
      <xdr:colOff>533399</xdr:colOff>
      <xdr:row>26</xdr:row>
      <xdr:rowOff>38100</xdr:rowOff>
    </xdr:to>
    <xdr:grpSp>
      <xdr:nvGrpSpPr>
        <xdr:cNvPr id="2" name="Grupa 1"/>
        <xdr:cNvGrpSpPr/>
      </xdr:nvGrpSpPr>
      <xdr:grpSpPr>
        <a:xfrm>
          <a:off x="19050" y="2238375"/>
          <a:ext cx="11115674" cy="2676525"/>
          <a:chOff x="201600" y="2466975"/>
          <a:chExt cx="10628324" cy="2676525"/>
        </a:xfrm>
      </xdr:grpSpPr>
      <xdr:graphicFrame macro="">
        <xdr:nvGraphicFramePr>
          <xdr:cNvPr id="3" name="Grafikon 2"/>
          <xdr:cNvGraphicFramePr/>
        </xdr:nvGraphicFramePr>
        <xdr:xfrm>
          <a:off x="201600" y="2476500"/>
          <a:ext cx="5236517" cy="26490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Grafikon 4"/>
          <xdr:cNvGraphicFramePr>
            <a:graphicFrameLocks/>
          </xdr:cNvGraphicFramePr>
        </xdr:nvGraphicFramePr>
        <xdr:xfrm>
          <a:off x="5537631" y="2466975"/>
          <a:ext cx="5292293" cy="2676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76200</xdr:colOff>
      <xdr:row>0</xdr:row>
      <xdr:rowOff>85725</xdr:rowOff>
    </xdr:from>
    <xdr:to>
      <xdr:col>1</xdr:col>
      <xdr:colOff>371475</xdr:colOff>
      <xdr:row>1</xdr:row>
      <xdr:rowOff>161924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2954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752475</xdr:colOff>
      <xdr:row>1</xdr:row>
      <xdr:rowOff>171450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933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1</xdr:col>
      <xdr:colOff>676275</xdr:colOff>
      <xdr:row>1</xdr:row>
      <xdr:rowOff>142875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228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333373</xdr:colOff>
      <xdr:row>5</xdr:row>
      <xdr:rowOff>95249</xdr:rowOff>
    </xdr:from>
    <xdr:to>
      <xdr:col>14</xdr:col>
      <xdr:colOff>428624</xdr:colOff>
      <xdr:row>20</xdr:row>
      <xdr:rowOff>171450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41</xdr:row>
      <xdr:rowOff>66675</xdr:rowOff>
    </xdr:from>
    <xdr:to>
      <xdr:col>6</xdr:col>
      <xdr:colOff>341985</xdr:colOff>
      <xdr:row>44</xdr:row>
      <xdr:rowOff>66604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8553450"/>
          <a:ext cx="7323810" cy="5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901552</xdr:colOff>
      <xdr:row>1</xdr:row>
      <xdr:rowOff>153947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"/>
          <a:ext cx="1225402" cy="268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4"/>
  <sheetViews>
    <sheetView workbookViewId="0">
      <selection activeCell="D27" sqref="D27:D28"/>
    </sheetView>
  </sheetViews>
  <sheetFormatPr defaultRowHeight="15" x14ac:dyDescent="0.25"/>
  <cols>
    <col min="1" max="1" width="47.42578125" style="15" customWidth="1"/>
    <col min="2" max="3" width="9.28515625" style="15" bestFit="1" customWidth="1"/>
    <col min="4" max="4" width="9.28515625" style="15" customWidth="1"/>
    <col min="5" max="5" width="8.85546875" style="15" bestFit="1" customWidth="1"/>
    <col min="6" max="9" width="9.28515625" style="15" customWidth="1"/>
    <col min="10" max="10" width="8.85546875" style="15" bestFit="1" customWidth="1"/>
    <col min="11" max="11" width="9.28515625" style="15" bestFit="1" customWidth="1"/>
    <col min="12" max="13" width="9.28515625" style="15" customWidth="1"/>
    <col min="14" max="15" width="8.85546875" style="15" bestFit="1" customWidth="1"/>
    <col min="16" max="16" width="9.28515625" style="15" customWidth="1"/>
    <col min="17" max="18" width="8.85546875" style="15" bestFit="1" customWidth="1"/>
    <col min="19" max="19" width="9.28515625" style="15" bestFit="1" customWidth="1"/>
    <col min="20" max="20" width="8.7109375" style="15" customWidth="1"/>
    <col min="21" max="21" width="9.28515625" style="15" bestFit="1" customWidth="1"/>
    <col min="22" max="22" width="8.85546875" style="15" bestFit="1" customWidth="1"/>
    <col min="23" max="23" width="7.42578125" style="15" bestFit="1" customWidth="1"/>
    <col min="24" max="24" width="9.28515625" style="15" bestFit="1" customWidth="1"/>
    <col min="25" max="25" width="12.85546875" style="15" customWidth="1"/>
    <col min="26" max="26" width="10.42578125" style="15" customWidth="1"/>
    <col min="27" max="16384" width="9.140625" style="15"/>
  </cols>
  <sheetData>
    <row r="1" spans="1:20" x14ac:dyDescent="0.25">
      <c r="A1" s="1"/>
      <c r="B1" s="1"/>
    </row>
    <row r="3" spans="1:20" x14ac:dyDescent="0.25">
      <c r="A3" s="4" t="s">
        <v>95</v>
      </c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x14ac:dyDescent="0.25">
      <c r="A5" s="223" t="s">
        <v>164</v>
      </c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</row>
    <row r="6" spans="1:20" x14ac:dyDescent="0.25">
      <c r="C6" s="221" t="s">
        <v>225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19"/>
    </row>
    <row r="7" spans="1:20" ht="15" customHeight="1" x14ac:dyDescent="0.25">
      <c r="A7" s="222" t="s">
        <v>0</v>
      </c>
      <c r="B7" s="225" t="s">
        <v>151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7" t="s">
        <v>152</v>
      </c>
    </row>
    <row r="8" spans="1:20" ht="15.75" thickBot="1" x14ac:dyDescent="0.3">
      <c r="A8" s="222"/>
      <c r="B8" s="81" t="s">
        <v>150</v>
      </c>
      <c r="C8" s="158" t="s">
        <v>83</v>
      </c>
      <c r="D8" s="158" t="s">
        <v>84</v>
      </c>
      <c r="E8" s="158" t="s">
        <v>1</v>
      </c>
      <c r="F8" s="158" t="s">
        <v>85</v>
      </c>
      <c r="G8" s="158" t="s">
        <v>86</v>
      </c>
      <c r="H8" s="158" t="s">
        <v>87</v>
      </c>
      <c r="I8" s="158" t="s">
        <v>82</v>
      </c>
      <c r="J8" s="81" t="s">
        <v>2</v>
      </c>
      <c r="K8" s="158" t="s">
        <v>88</v>
      </c>
      <c r="L8" s="158" t="s">
        <v>89</v>
      </c>
      <c r="M8" s="158" t="s">
        <v>90</v>
      </c>
      <c r="N8" s="158" t="s">
        <v>91</v>
      </c>
      <c r="O8" s="158" t="s">
        <v>17</v>
      </c>
      <c r="P8" s="158" t="s">
        <v>81</v>
      </c>
      <c r="Q8" s="158" t="s">
        <v>96</v>
      </c>
      <c r="R8" s="81" t="s">
        <v>106</v>
      </c>
      <c r="S8" s="157" t="s">
        <v>103</v>
      </c>
      <c r="T8" s="228"/>
    </row>
    <row r="9" spans="1:20" ht="15.75" thickBot="1" x14ac:dyDescent="0.3">
      <c r="A9" s="60" t="s">
        <v>3</v>
      </c>
      <c r="B9" s="75">
        <v>255</v>
      </c>
      <c r="C9" s="61">
        <v>275</v>
      </c>
      <c r="D9" s="61">
        <v>272</v>
      </c>
      <c r="E9" s="63">
        <v>262</v>
      </c>
      <c r="F9" s="63">
        <v>275</v>
      </c>
      <c r="G9" s="63">
        <v>280</v>
      </c>
      <c r="H9" s="61">
        <v>238</v>
      </c>
      <c r="I9" s="61">
        <v>217</v>
      </c>
      <c r="J9" s="62">
        <v>239</v>
      </c>
      <c r="K9" s="61">
        <v>252</v>
      </c>
      <c r="L9" s="61">
        <v>241</v>
      </c>
      <c r="M9" s="61">
        <v>256</v>
      </c>
      <c r="N9" s="63">
        <v>257</v>
      </c>
      <c r="O9" s="63">
        <v>256</v>
      </c>
      <c r="P9" s="61">
        <v>279</v>
      </c>
      <c r="Q9" s="67">
        <v>282</v>
      </c>
      <c r="R9" s="198">
        <v>310</v>
      </c>
      <c r="S9" s="201">
        <v>328</v>
      </c>
      <c r="T9" s="199">
        <f>S9/B9</f>
        <v>1.2862745098039217</v>
      </c>
    </row>
    <row r="10" spans="1:20" ht="15.75" thickBot="1" x14ac:dyDescent="0.3">
      <c r="A10" s="202" t="s">
        <v>4</v>
      </c>
      <c r="B10" s="201">
        <v>8552</v>
      </c>
      <c r="C10" s="203">
        <v>8105</v>
      </c>
      <c r="D10" s="61">
        <v>7949</v>
      </c>
      <c r="E10" s="63">
        <v>7604</v>
      </c>
      <c r="F10" s="63">
        <v>7874</v>
      </c>
      <c r="G10" s="76">
        <v>7599</v>
      </c>
      <c r="H10" s="61">
        <v>5026</v>
      </c>
      <c r="I10" s="61">
        <v>4183</v>
      </c>
      <c r="J10" s="62">
        <v>4039</v>
      </c>
      <c r="K10" s="61">
        <v>3995</v>
      </c>
      <c r="L10" s="61">
        <v>3475</v>
      </c>
      <c r="M10" s="61">
        <v>3260</v>
      </c>
      <c r="N10" s="63">
        <v>3276</v>
      </c>
      <c r="O10" s="63">
        <v>3245</v>
      </c>
      <c r="P10" s="61">
        <v>3523</v>
      </c>
      <c r="Q10" s="63">
        <v>3640</v>
      </c>
      <c r="R10" s="62">
        <v>3618</v>
      </c>
      <c r="S10" s="200">
        <v>3672</v>
      </c>
      <c r="T10" s="189">
        <f t="shared" ref="T10:T23" si="0">S10/B10</f>
        <v>0.42937324602432181</v>
      </c>
    </row>
    <row r="11" spans="1:20" ht="15.75" thickBot="1" x14ac:dyDescent="0.3">
      <c r="A11" s="77" t="s">
        <v>5</v>
      </c>
      <c r="B11" s="159">
        <v>1586429</v>
      </c>
      <c r="C11" s="160">
        <v>1768495</v>
      </c>
      <c r="D11" s="161">
        <v>1807531</v>
      </c>
      <c r="E11" s="74">
        <v>1800343.6329999999</v>
      </c>
      <c r="F11" s="195">
        <v>1935955</v>
      </c>
      <c r="G11" s="197">
        <v>2115201</v>
      </c>
      <c r="H11" s="196">
        <v>1370949</v>
      </c>
      <c r="I11" s="73">
        <v>1242696.101</v>
      </c>
      <c r="J11" s="162">
        <v>1376312</v>
      </c>
      <c r="K11" s="163">
        <v>1420911</v>
      </c>
      <c r="L11" s="161">
        <v>1110474</v>
      </c>
      <c r="M11" s="164">
        <v>1255338</v>
      </c>
      <c r="N11" s="74">
        <v>1480901</v>
      </c>
      <c r="O11" s="74">
        <v>1522477.926</v>
      </c>
      <c r="P11" s="73">
        <v>1552398.9620000001</v>
      </c>
      <c r="Q11" s="74">
        <v>1581022</v>
      </c>
      <c r="R11" s="162">
        <v>1636063.774</v>
      </c>
      <c r="S11" s="184">
        <v>1686887</v>
      </c>
      <c r="T11" s="190">
        <f t="shared" si="0"/>
        <v>1.0633233507456055</v>
      </c>
    </row>
    <row r="12" spans="1:20" x14ac:dyDescent="0.25">
      <c r="A12" s="77" t="s">
        <v>6</v>
      </c>
      <c r="B12" s="165">
        <v>1705215</v>
      </c>
      <c r="C12" s="166">
        <v>1858785</v>
      </c>
      <c r="D12" s="72">
        <v>1798401</v>
      </c>
      <c r="E12" s="68">
        <v>1789529.4850000001</v>
      </c>
      <c r="F12" s="68">
        <v>1873884</v>
      </c>
      <c r="G12" s="74">
        <v>2004744</v>
      </c>
      <c r="H12" s="69">
        <v>1373707</v>
      </c>
      <c r="I12" s="69">
        <v>1309315.709</v>
      </c>
      <c r="J12" s="167">
        <v>1394553</v>
      </c>
      <c r="K12" s="166">
        <v>1411256</v>
      </c>
      <c r="L12" s="72">
        <v>1103707</v>
      </c>
      <c r="M12" s="72">
        <v>1223247</v>
      </c>
      <c r="N12" s="68">
        <v>1427584</v>
      </c>
      <c r="O12" s="68">
        <v>1391418.209</v>
      </c>
      <c r="P12" s="69">
        <v>1489390.0430000001</v>
      </c>
      <c r="Q12" s="68">
        <v>1503014</v>
      </c>
      <c r="R12" s="167">
        <v>1643686.764</v>
      </c>
      <c r="S12" s="185">
        <v>1615537</v>
      </c>
      <c r="T12" s="191">
        <f t="shared" si="0"/>
        <v>0.94740956418985289</v>
      </c>
    </row>
    <row r="13" spans="1:20" x14ac:dyDescent="0.25">
      <c r="A13" s="78" t="s">
        <v>7</v>
      </c>
      <c r="B13" s="165">
        <v>47408</v>
      </c>
      <c r="C13" s="168">
        <v>77293</v>
      </c>
      <c r="D13" s="69">
        <v>118122</v>
      </c>
      <c r="E13" s="68">
        <v>105174.735</v>
      </c>
      <c r="F13" s="68">
        <v>121797</v>
      </c>
      <c r="G13" s="68">
        <v>152226</v>
      </c>
      <c r="H13" s="69">
        <v>55928</v>
      </c>
      <c r="I13" s="69">
        <v>34914.879999999997</v>
      </c>
      <c r="J13" s="167">
        <v>72157</v>
      </c>
      <c r="K13" s="168">
        <v>66063</v>
      </c>
      <c r="L13" s="69">
        <v>66472</v>
      </c>
      <c r="M13" s="69">
        <v>64888</v>
      </c>
      <c r="N13" s="68">
        <v>82330</v>
      </c>
      <c r="O13" s="68">
        <v>148855.416</v>
      </c>
      <c r="P13" s="69">
        <v>105986.95600000001</v>
      </c>
      <c r="Q13" s="68">
        <v>91892</v>
      </c>
      <c r="R13" s="167">
        <v>111586.232</v>
      </c>
      <c r="S13" s="186">
        <v>100206</v>
      </c>
      <c r="T13" s="191">
        <f t="shared" si="0"/>
        <v>2.1136938913263585</v>
      </c>
    </row>
    <row r="14" spans="1:20" x14ac:dyDescent="0.25">
      <c r="A14" s="78" t="s">
        <v>8</v>
      </c>
      <c r="B14" s="165">
        <v>166194</v>
      </c>
      <c r="C14" s="168">
        <v>167583</v>
      </c>
      <c r="D14" s="69">
        <v>108992</v>
      </c>
      <c r="E14" s="68">
        <v>94360.585999999996</v>
      </c>
      <c r="F14" s="68">
        <v>59726</v>
      </c>
      <c r="G14" s="68">
        <v>41769</v>
      </c>
      <c r="H14" s="69">
        <v>58686</v>
      </c>
      <c r="I14" s="69">
        <v>101534.488</v>
      </c>
      <c r="J14" s="167">
        <v>90398</v>
      </c>
      <c r="K14" s="168">
        <v>56408</v>
      </c>
      <c r="L14" s="69">
        <v>59706</v>
      </c>
      <c r="M14" s="69">
        <v>32797</v>
      </c>
      <c r="N14" s="68">
        <v>29013</v>
      </c>
      <c r="O14" s="68">
        <v>17795.699000000001</v>
      </c>
      <c r="P14" s="69">
        <v>42978.036999999997</v>
      </c>
      <c r="Q14" s="68">
        <v>13884</v>
      </c>
      <c r="R14" s="167">
        <v>119209.22199999999</v>
      </c>
      <c r="S14" s="186">
        <v>28856</v>
      </c>
      <c r="T14" s="191">
        <f t="shared" si="0"/>
        <v>0.17362841017124564</v>
      </c>
    </row>
    <row r="15" spans="1:20" ht="15.75" thickBot="1" x14ac:dyDescent="0.3">
      <c r="A15" s="78" t="s">
        <v>9</v>
      </c>
      <c r="B15" s="165">
        <v>5445</v>
      </c>
      <c r="C15" s="168">
        <v>5054</v>
      </c>
      <c r="D15" s="69">
        <v>6694</v>
      </c>
      <c r="E15" s="68">
        <v>8244.0380000000005</v>
      </c>
      <c r="F15" s="68">
        <v>8004</v>
      </c>
      <c r="G15" s="70">
        <v>9655</v>
      </c>
      <c r="H15" s="69">
        <v>10759</v>
      </c>
      <c r="I15" s="69">
        <v>4815.518</v>
      </c>
      <c r="J15" s="167">
        <v>5998</v>
      </c>
      <c r="K15" s="168">
        <v>7700</v>
      </c>
      <c r="L15" s="69">
        <v>7066</v>
      </c>
      <c r="M15" s="69">
        <v>7062</v>
      </c>
      <c r="N15" s="68">
        <v>8958</v>
      </c>
      <c r="O15" s="68">
        <v>11787.796</v>
      </c>
      <c r="P15" s="69">
        <v>16980.845000000001</v>
      </c>
      <c r="Q15" s="68">
        <v>15078</v>
      </c>
      <c r="R15" s="167">
        <v>15804.744000000001</v>
      </c>
      <c r="S15" s="186">
        <v>14414</v>
      </c>
      <c r="T15" s="191">
        <f t="shared" si="0"/>
        <v>2.6471992653810834</v>
      </c>
    </row>
    <row r="16" spans="1:20" ht="15.75" thickBot="1" x14ac:dyDescent="0.3">
      <c r="A16" s="78" t="s">
        <v>10</v>
      </c>
      <c r="B16" s="165">
        <v>41981</v>
      </c>
      <c r="C16" s="172">
        <v>72241</v>
      </c>
      <c r="D16" s="69">
        <v>111439</v>
      </c>
      <c r="E16" s="68">
        <v>96955.656000000003</v>
      </c>
      <c r="F16" s="206">
        <v>114720</v>
      </c>
      <c r="G16" s="197">
        <v>142633</v>
      </c>
      <c r="H16" s="211">
        <v>45383</v>
      </c>
      <c r="I16" s="69">
        <v>30109.616000000002</v>
      </c>
      <c r="J16" s="167">
        <v>66223</v>
      </c>
      <c r="K16" s="168">
        <v>58399</v>
      </c>
      <c r="L16" s="69">
        <v>59420</v>
      </c>
      <c r="M16" s="69">
        <v>57828</v>
      </c>
      <c r="N16" s="68">
        <v>73362</v>
      </c>
      <c r="O16" s="68">
        <v>137055.25200000001</v>
      </c>
      <c r="P16" s="69">
        <v>89014.888000000006</v>
      </c>
      <c r="Q16" s="68">
        <v>76817</v>
      </c>
      <c r="R16" s="167">
        <v>95783.047999999995</v>
      </c>
      <c r="S16" s="186">
        <v>86084</v>
      </c>
      <c r="T16" s="191">
        <f t="shared" si="0"/>
        <v>2.0505466758771824</v>
      </c>
    </row>
    <row r="17" spans="1:20" ht="15.75" thickBot="1" x14ac:dyDescent="0.3">
      <c r="A17" s="79" t="s">
        <v>11</v>
      </c>
      <c r="B17" s="172">
        <v>166212</v>
      </c>
      <c r="C17" s="218">
        <v>167585</v>
      </c>
      <c r="D17" s="170">
        <v>109002</v>
      </c>
      <c r="E17" s="70">
        <v>94385.544999999998</v>
      </c>
      <c r="F17" s="70">
        <v>60653</v>
      </c>
      <c r="G17" s="213">
        <v>41831</v>
      </c>
      <c r="H17" s="71">
        <v>58899</v>
      </c>
      <c r="I17" s="71">
        <v>101544.742</v>
      </c>
      <c r="J17" s="171">
        <v>90463</v>
      </c>
      <c r="K17" s="172">
        <v>56444</v>
      </c>
      <c r="L17" s="170">
        <v>59719</v>
      </c>
      <c r="M17" s="71">
        <v>32799</v>
      </c>
      <c r="N17" s="70">
        <v>29003</v>
      </c>
      <c r="O17" s="70">
        <v>17783.330999999998</v>
      </c>
      <c r="P17" s="71">
        <v>42986.813999999998</v>
      </c>
      <c r="Q17" s="70">
        <v>13886</v>
      </c>
      <c r="R17" s="171">
        <v>119210.78200000001</v>
      </c>
      <c r="S17" s="187">
        <v>29148</v>
      </c>
      <c r="T17" s="192">
        <f t="shared" si="0"/>
        <v>0.1753663995379395</v>
      </c>
    </row>
    <row r="18" spans="1:20" ht="16.5" customHeight="1" thickBot="1" x14ac:dyDescent="0.3">
      <c r="A18" s="215" t="s">
        <v>153</v>
      </c>
      <c r="B18" s="216">
        <f>B16-B17</f>
        <v>-124231</v>
      </c>
      <c r="C18" s="217">
        <v>-95344</v>
      </c>
      <c r="D18" s="64">
        <v>2436</v>
      </c>
      <c r="E18" s="173">
        <v>2570.1109999999999</v>
      </c>
      <c r="F18" s="204">
        <v>54068</v>
      </c>
      <c r="G18" s="214">
        <v>100801</v>
      </c>
      <c r="H18" s="174">
        <v>-13516</v>
      </c>
      <c r="I18" s="174">
        <v>-71435.126000000004</v>
      </c>
      <c r="J18" s="65">
        <v>-24240</v>
      </c>
      <c r="K18" s="64">
        <v>1955</v>
      </c>
      <c r="L18" s="64">
        <v>-299</v>
      </c>
      <c r="M18" s="64">
        <v>25029</v>
      </c>
      <c r="N18" s="204">
        <v>44359</v>
      </c>
      <c r="O18" s="212">
        <v>119271.921</v>
      </c>
      <c r="P18" s="205">
        <v>46028.074000000001</v>
      </c>
      <c r="Q18" s="66">
        <v>62931</v>
      </c>
      <c r="R18" s="65">
        <v>-23427.734</v>
      </c>
      <c r="S18" s="64">
        <v>56936</v>
      </c>
      <c r="T18" s="189"/>
    </row>
    <row r="19" spans="1:20" ht="15.75" thickBot="1" x14ac:dyDescent="0.3">
      <c r="A19" s="80" t="s">
        <v>12</v>
      </c>
      <c r="B19" s="159">
        <v>605480.36100000003</v>
      </c>
      <c r="C19" s="159">
        <v>784694</v>
      </c>
      <c r="D19" s="170">
        <v>817405</v>
      </c>
      <c r="E19" s="74">
        <v>796076.027</v>
      </c>
      <c r="F19" s="195">
        <v>914288</v>
      </c>
      <c r="G19" s="197">
        <v>1038337</v>
      </c>
      <c r="H19" s="196">
        <v>509117</v>
      </c>
      <c r="I19" s="73">
        <v>520469.98700000002</v>
      </c>
      <c r="J19" s="175">
        <v>565625</v>
      </c>
      <c r="K19" s="176">
        <v>561799</v>
      </c>
      <c r="L19" s="170">
        <v>391342</v>
      </c>
      <c r="M19" s="73">
        <v>512164</v>
      </c>
      <c r="N19" s="74">
        <v>756262</v>
      </c>
      <c r="O19" s="74">
        <v>714586.67500000005</v>
      </c>
      <c r="P19" s="73">
        <v>812667.89300000004</v>
      </c>
      <c r="Q19" s="74">
        <v>821328</v>
      </c>
      <c r="R19" s="175">
        <v>834783.96</v>
      </c>
      <c r="S19" s="188">
        <v>876774</v>
      </c>
      <c r="T19" s="190">
        <f t="shared" si="0"/>
        <v>1.448063482277008</v>
      </c>
    </row>
    <row r="20" spans="1:20" ht="15.75" thickBot="1" x14ac:dyDescent="0.3">
      <c r="A20" s="78" t="s">
        <v>13</v>
      </c>
      <c r="B20" s="165">
        <v>580391.34199999995</v>
      </c>
      <c r="C20" s="168">
        <v>690186</v>
      </c>
      <c r="D20" s="69">
        <v>652198</v>
      </c>
      <c r="E20" s="68">
        <v>571804.97699999996</v>
      </c>
      <c r="F20" s="70">
        <v>652393</v>
      </c>
      <c r="G20" s="74">
        <v>807382</v>
      </c>
      <c r="H20" s="69">
        <v>388151</v>
      </c>
      <c r="I20" s="69">
        <v>435892.64899999998</v>
      </c>
      <c r="J20" s="177">
        <v>468740</v>
      </c>
      <c r="K20" s="168">
        <v>460131</v>
      </c>
      <c r="L20" s="69">
        <v>353821</v>
      </c>
      <c r="M20" s="69">
        <v>583692</v>
      </c>
      <c r="N20" s="68">
        <v>703285</v>
      </c>
      <c r="O20" s="68">
        <v>617659.18599999999</v>
      </c>
      <c r="P20" s="69">
        <v>572471.37699999998</v>
      </c>
      <c r="Q20" s="68">
        <v>562367</v>
      </c>
      <c r="R20" s="177">
        <v>662506.38100000005</v>
      </c>
      <c r="S20" s="186">
        <v>622545</v>
      </c>
      <c r="T20" s="191">
        <f t="shared" si="0"/>
        <v>1.072629715417085</v>
      </c>
    </row>
    <row r="21" spans="1:20" ht="15.75" thickBot="1" x14ac:dyDescent="0.3">
      <c r="A21" s="78" t="s">
        <v>14</v>
      </c>
      <c r="B21" s="165">
        <f>B19-B20</f>
        <v>25089.019000000088</v>
      </c>
      <c r="C21" s="168">
        <v>94508</v>
      </c>
      <c r="D21" s="69">
        <v>165207</v>
      </c>
      <c r="E21" s="206">
        <v>224271.05</v>
      </c>
      <c r="F21" s="197">
        <v>261894</v>
      </c>
      <c r="G21" s="209">
        <v>230955</v>
      </c>
      <c r="H21" s="69">
        <v>120965</v>
      </c>
      <c r="I21" s="69">
        <v>84577.338000000003</v>
      </c>
      <c r="J21" s="177">
        <v>96885</v>
      </c>
      <c r="K21" s="168">
        <v>101668</v>
      </c>
      <c r="L21" s="69">
        <v>37521</v>
      </c>
      <c r="M21" s="69">
        <v>-71529</v>
      </c>
      <c r="N21" s="68">
        <v>52977</v>
      </c>
      <c r="O21" s="68">
        <v>96927.489000000001</v>
      </c>
      <c r="P21" s="69">
        <v>240196.516</v>
      </c>
      <c r="Q21" s="68">
        <v>258961</v>
      </c>
      <c r="R21" s="177">
        <v>172277.579</v>
      </c>
      <c r="S21" s="186">
        <v>254228</v>
      </c>
      <c r="T21" s="191">
        <f t="shared" si="0"/>
        <v>10.133038681185546</v>
      </c>
    </row>
    <row r="22" spans="1:20" ht="15.75" thickBot="1" x14ac:dyDescent="0.3">
      <c r="A22" s="78" t="s">
        <v>15</v>
      </c>
      <c r="B22" s="169">
        <v>222407.098</v>
      </c>
      <c r="C22" s="169">
        <v>187075</v>
      </c>
      <c r="D22" s="170">
        <v>186305</v>
      </c>
      <c r="E22" s="70">
        <v>122646.342</v>
      </c>
      <c r="F22" s="207">
        <v>163166</v>
      </c>
      <c r="G22" s="197">
        <v>266507</v>
      </c>
      <c r="H22" s="208">
        <v>55097</v>
      </c>
      <c r="I22" s="71">
        <v>36592.635000000002</v>
      </c>
      <c r="J22" s="178">
        <v>68751</v>
      </c>
      <c r="K22" s="172">
        <v>88064</v>
      </c>
      <c r="L22" s="170">
        <v>41365</v>
      </c>
      <c r="M22" s="179">
        <v>67713</v>
      </c>
      <c r="N22" s="70">
        <v>89613</v>
      </c>
      <c r="O22" s="70">
        <v>67235.712</v>
      </c>
      <c r="P22" s="71">
        <v>53261.731</v>
      </c>
      <c r="Q22" s="70">
        <v>64896</v>
      </c>
      <c r="R22" s="178">
        <v>61150.428</v>
      </c>
      <c r="S22" s="187">
        <v>78557</v>
      </c>
      <c r="T22" s="192">
        <f t="shared" si="0"/>
        <v>0.35321264791647972</v>
      </c>
    </row>
    <row r="23" spans="1:20" x14ac:dyDescent="0.25">
      <c r="A23" s="194" t="s">
        <v>16</v>
      </c>
      <c r="B23" s="180">
        <v>2131</v>
      </c>
      <c r="C23" s="180">
        <v>2418</v>
      </c>
      <c r="D23" s="180">
        <v>2514</v>
      </c>
      <c r="E23" s="181">
        <v>2580.3146699105732</v>
      </c>
      <c r="F23" s="181">
        <v>2701</v>
      </c>
      <c r="G23" s="210">
        <v>2805</v>
      </c>
      <c r="H23" s="182">
        <v>3077</v>
      </c>
      <c r="I23" s="182">
        <v>3050.5788708263608</v>
      </c>
      <c r="J23" s="183">
        <v>3160</v>
      </c>
      <c r="K23" s="180">
        <v>3283</v>
      </c>
      <c r="L23" s="180">
        <v>3221</v>
      </c>
      <c r="M23" s="180">
        <v>3435</v>
      </c>
      <c r="N23" s="181">
        <v>3540</v>
      </c>
      <c r="O23" s="181">
        <v>3505.5228043143302</v>
      </c>
      <c r="P23" s="182">
        <v>3675.2010597029043</v>
      </c>
      <c r="Q23" s="183">
        <v>3906</v>
      </c>
      <c r="R23" s="183">
        <v>4097.8886815920396</v>
      </c>
      <c r="S23" s="180">
        <v>4346</v>
      </c>
      <c r="T23" s="193">
        <f t="shared" si="0"/>
        <v>2.039418113561708</v>
      </c>
    </row>
    <row r="24" spans="1:20" ht="20.25" customHeight="1" x14ac:dyDescent="0.25">
      <c r="A24" s="2" t="s">
        <v>224</v>
      </c>
      <c r="B24" s="2"/>
    </row>
  </sheetData>
  <mergeCells count="5">
    <mergeCell ref="C6:S6"/>
    <mergeCell ref="A7:A8"/>
    <mergeCell ref="A5:T5"/>
    <mergeCell ref="B7:S7"/>
    <mergeCell ref="T7:T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32"/>
  <sheetViews>
    <sheetView topLeftCell="A4" workbookViewId="0">
      <selection activeCell="J2" sqref="J2"/>
    </sheetView>
  </sheetViews>
  <sheetFormatPr defaultRowHeight="15" x14ac:dyDescent="0.25"/>
  <cols>
    <col min="1" max="1" width="15" customWidth="1"/>
    <col min="2" max="2" width="8.42578125" style="15" customWidth="1"/>
    <col min="3" max="17" width="8.42578125" customWidth="1"/>
    <col min="20" max="20" width="3.28515625" customWidth="1"/>
    <col min="21" max="21" width="15.28515625" bestFit="1" customWidth="1"/>
    <col min="22" max="22" width="8.42578125" style="15" customWidth="1"/>
    <col min="23" max="26" width="7.42578125" customWidth="1"/>
    <col min="27" max="27" width="7.85546875" bestFit="1" customWidth="1"/>
    <col min="28" max="34" width="7.42578125" customWidth="1"/>
    <col min="35" max="35" width="7.85546875" bestFit="1" customWidth="1"/>
    <col min="36" max="39" width="7.42578125" customWidth="1"/>
  </cols>
  <sheetData>
    <row r="1" spans="1:22" s="8" customFormat="1" x14ac:dyDescent="0.25">
      <c r="B1" s="15"/>
      <c r="V1" s="15"/>
    </row>
    <row r="2" spans="1:22" s="8" customFormat="1" x14ac:dyDescent="0.25">
      <c r="B2" s="15"/>
      <c r="V2" s="15"/>
    </row>
    <row r="3" spans="1:22" s="8" customFormat="1" x14ac:dyDescent="0.25">
      <c r="A3" s="223" t="s">
        <v>95</v>
      </c>
      <c r="B3" s="223"/>
      <c r="C3" s="231"/>
      <c r="D3" s="231"/>
      <c r="V3" s="15"/>
    </row>
    <row r="4" spans="1:22" s="15" customFormat="1" ht="9" customHeight="1" x14ac:dyDescent="0.25">
      <c r="A4" s="1"/>
      <c r="B4" s="1"/>
    </row>
    <row r="5" spans="1:22" s="20" customFormat="1" x14ac:dyDescent="0.25">
      <c r="A5" s="229" t="s">
        <v>154</v>
      </c>
      <c r="B5" s="229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</row>
    <row r="6" spans="1:22" s="8" customFormat="1" x14ac:dyDescent="0.25">
      <c r="B6" s="15"/>
      <c r="R6" s="83" t="s">
        <v>92</v>
      </c>
    </row>
    <row r="7" spans="1:22" x14ac:dyDescent="0.25">
      <c r="A7" s="82" t="s">
        <v>0</v>
      </c>
      <c r="B7" s="12" t="s">
        <v>150</v>
      </c>
      <c r="C7" s="12" t="s">
        <v>83</v>
      </c>
      <c r="D7" s="12" t="s">
        <v>84</v>
      </c>
      <c r="E7" s="12" t="s">
        <v>1</v>
      </c>
      <c r="F7" s="12" t="s">
        <v>85</v>
      </c>
      <c r="G7" s="12" t="s">
        <v>86</v>
      </c>
      <c r="H7" s="12" t="s">
        <v>87</v>
      </c>
      <c r="I7" s="12" t="s">
        <v>82</v>
      </c>
      <c r="J7" s="12" t="s">
        <v>2</v>
      </c>
      <c r="K7" s="12" t="s">
        <v>88</v>
      </c>
      <c r="L7" s="12" t="s">
        <v>89</v>
      </c>
      <c r="M7" s="12" t="s">
        <v>90</v>
      </c>
      <c r="N7" s="12" t="s">
        <v>91</v>
      </c>
      <c r="O7" s="12" t="s">
        <v>17</v>
      </c>
      <c r="P7" s="12" t="s">
        <v>81</v>
      </c>
      <c r="Q7" s="12" t="s">
        <v>96</v>
      </c>
      <c r="R7" s="12" t="s">
        <v>106</v>
      </c>
      <c r="S7" s="12" t="s">
        <v>103</v>
      </c>
    </row>
    <row r="8" spans="1:22" x14ac:dyDescent="0.25">
      <c r="A8" s="33" t="s">
        <v>93</v>
      </c>
      <c r="B8" s="155">
        <v>-124231</v>
      </c>
      <c r="C8" s="57">
        <v>-95344.035999999993</v>
      </c>
      <c r="D8" s="13">
        <v>2436.1280000000002</v>
      </c>
      <c r="E8" s="13">
        <v>2570.1109999999999</v>
      </c>
      <c r="F8" s="13">
        <v>54067.607000000004</v>
      </c>
      <c r="G8" s="13">
        <v>100801.461</v>
      </c>
      <c r="H8" s="58">
        <v>-13516.351000000001</v>
      </c>
      <c r="I8" s="58">
        <v>-71435.126000000004</v>
      </c>
      <c r="J8" s="58">
        <v>-24239.572</v>
      </c>
      <c r="K8" s="14">
        <v>1954.712</v>
      </c>
      <c r="L8" s="58">
        <v>-299.18200000000002</v>
      </c>
      <c r="M8" s="14">
        <v>25029.006000000001</v>
      </c>
      <c r="N8" s="14">
        <v>44359.392</v>
      </c>
      <c r="O8" s="14">
        <v>119271.921</v>
      </c>
      <c r="P8" s="14">
        <v>46028.074000000001</v>
      </c>
      <c r="Q8" s="14">
        <v>62930.866999999998</v>
      </c>
      <c r="R8" s="14">
        <v>-23428</v>
      </c>
      <c r="S8" s="14">
        <v>56936</v>
      </c>
    </row>
    <row r="9" spans="1:22" x14ac:dyDescent="0.25">
      <c r="R9" s="83" t="s">
        <v>155</v>
      </c>
    </row>
    <row r="10" spans="1:22" s="15" customFormat="1" x14ac:dyDescent="0.25">
      <c r="A10" s="82" t="s">
        <v>0</v>
      </c>
      <c r="B10" s="12" t="s">
        <v>150</v>
      </c>
      <c r="C10" s="12" t="s">
        <v>83</v>
      </c>
      <c r="D10" s="12" t="s">
        <v>84</v>
      </c>
      <c r="E10" s="12" t="s">
        <v>1</v>
      </c>
      <c r="F10" s="12" t="s">
        <v>85</v>
      </c>
      <c r="G10" s="12" t="s">
        <v>86</v>
      </c>
      <c r="H10" s="12" t="s">
        <v>87</v>
      </c>
      <c r="I10" s="12" t="s">
        <v>82</v>
      </c>
      <c r="J10" s="12" t="s">
        <v>2</v>
      </c>
      <c r="K10" s="12" t="s">
        <v>88</v>
      </c>
      <c r="L10" s="12" t="s">
        <v>89</v>
      </c>
      <c r="M10" s="12" t="s">
        <v>90</v>
      </c>
      <c r="N10" s="12" t="s">
        <v>91</v>
      </c>
      <c r="O10" s="12" t="s">
        <v>17</v>
      </c>
      <c r="P10" s="12" t="s">
        <v>81</v>
      </c>
      <c r="Q10" s="12" t="s">
        <v>96</v>
      </c>
      <c r="R10" s="12" t="s">
        <v>106</v>
      </c>
      <c r="S10" s="12" t="s">
        <v>103</v>
      </c>
    </row>
    <row r="11" spans="1:22" x14ac:dyDescent="0.25">
      <c r="A11" s="33" t="s">
        <v>25</v>
      </c>
      <c r="B11" s="84">
        <v>8552</v>
      </c>
      <c r="C11" s="13">
        <v>8105</v>
      </c>
      <c r="D11" s="13">
        <v>7949</v>
      </c>
      <c r="E11" s="13">
        <v>7604</v>
      </c>
      <c r="F11" s="13">
        <v>7874</v>
      </c>
      <c r="G11" s="13">
        <v>7599</v>
      </c>
      <c r="H11" s="13">
        <v>5026</v>
      </c>
      <c r="I11" s="13">
        <v>4183</v>
      </c>
      <c r="J11" s="13">
        <v>4039</v>
      </c>
      <c r="K11" s="13">
        <v>3995</v>
      </c>
      <c r="L11" s="13">
        <v>3475</v>
      </c>
      <c r="M11" s="13">
        <v>3260</v>
      </c>
      <c r="N11" s="13">
        <v>3276</v>
      </c>
      <c r="O11" s="13">
        <v>3245</v>
      </c>
      <c r="P11" s="13">
        <v>3523</v>
      </c>
      <c r="Q11" s="13">
        <v>3640</v>
      </c>
      <c r="R11" s="13">
        <v>3618</v>
      </c>
      <c r="S11" s="13">
        <v>3672</v>
      </c>
    </row>
    <row r="26" spans="1:19" x14ac:dyDescent="0.25">
      <c r="F26" s="15"/>
    </row>
    <row r="28" spans="1:19" x14ac:dyDescent="0.25">
      <c r="A28" s="108" t="s">
        <v>217</v>
      </c>
      <c r="B28" s="135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 x14ac:dyDescent="0.25">
      <c r="A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3" t="s">
        <v>218</v>
      </c>
      <c r="R29" s="8"/>
      <c r="S29" s="8"/>
    </row>
    <row r="30" spans="1:19" x14ac:dyDescent="0.25">
      <c r="A30" s="86" t="s">
        <v>0</v>
      </c>
      <c r="B30" s="92" t="s">
        <v>150</v>
      </c>
      <c r="C30" s="92" t="s">
        <v>83</v>
      </c>
      <c r="D30" s="92" t="s">
        <v>84</v>
      </c>
      <c r="E30" s="92" t="s">
        <v>1</v>
      </c>
      <c r="F30" s="92" t="s">
        <v>85</v>
      </c>
      <c r="G30" s="92" t="s">
        <v>86</v>
      </c>
      <c r="H30" s="92" t="s">
        <v>87</v>
      </c>
      <c r="I30" s="92" t="s">
        <v>82</v>
      </c>
      <c r="J30" s="92" t="s">
        <v>2</v>
      </c>
      <c r="K30" s="92" t="s">
        <v>88</v>
      </c>
      <c r="L30" s="92" t="s">
        <v>89</v>
      </c>
      <c r="M30" s="92" t="s">
        <v>90</v>
      </c>
      <c r="N30" s="92" t="s">
        <v>91</v>
      </c>
      <c r="O30" s="92" t="s">
        <v>17</v>
      </c>
      <c r="P30" s="92" t="s">
        <v>81</v>
      </c>
      <c r="Q30" s="92" t="s">
        <v>96</v>
      </c>
      <c r="R30" s="92" t="s">
        <v>106</v>
      </c>
      <c r="S30" s="93" t="s">
        <v>103</v>
      </c>
    </row>
    <row r="31" spans="1:19" x14ac:dyDescent="0.25">
      <c r="A31" s="85" t="s">
        <v>93</v>
      </c>
      <c r="B31" s="87">
        <v>-124231</v>
      </c>
      <c r="C31" s="88">
        <v>-95344.035999999993</v>
      </c>
      <c r="D31" s="89">
        <v>2436.1280000000002</v>
      </c>
      <c r="E31" s="89">
        <v>2570.1109999999999</v>
      </c>
      <c r="F31" s="89">
        <v>54067.607000000004</v>
      </c>
      <c r="G31" s="89">
        <v>100801.461</v>
      </c>
      <c r="H31" s="90">
        <v>-13516.351000000001</v>
      </c>
      <c r="I31" s="90">
        <v>-71435.126000000004</v>
      </c>
      <c r="J31" s="90">
        <v>-24239.572</v>
      </c>
      <c r="K31" s="90">
        <v>1954.712</v>
      </c>
      <c r="L31" s="90">
        <v>-299.18200000000002</v>
      </c>
      <c r="M31" s="90">
        <v>25029.006000000001</v>
      </c>
      <c r="N31" s="90">
        <v>44359.392</v>
      </c>
      <c r="O31" s="90">
        <v>119271.921</v>
      </c>
      <c r="P31" s="90">
        <v>46028.074000000001</v>
      </c>
      <c r="Q31" s="90">
        <v>62930.866999999998</v>
      </c>
      <c r="R31" s="90">
        <v>-23428</v>
      </c>
      <c r="S31" s="91">
        <v>56936</v>
      </c>
    </row>
    <row r="32" spans="1:19" x14ac:dyDescent="0.25">
      <c r="A32" s="34" t="s">
        <v>25</v>
      </c>
      <c r="B32" s="84">
        <v>8552</v>
      </c>
      <c r="C32" s="35">
        <v>8105</v>
      </c>
      <c r="D32" s="35">
        <v>7949</v>
      </c>
      <c r="E32" s="35">
        <v>7604</v>
      </c>
      <c r="F32" s="35">
        <v>7874</v>
      </c>
      <c r="G32" s="35">
        <v>7599</v>
      </c>
      <c r="H32" s="36">
        <v>5026</v>
      </c>
      <c r="I32" s="36">
        <v>4183</v>
      </c>
      <c r="J32" s="36">
        <v>4039</v>
      </c>
      <c r="K32" s="36">
        <v>3995</v>
      </c>
      <c r="L32" s="36">
        <v>3475</v>
      </c>
      <c r="M32" s="36">
        <v>3260</v>
      </c>
      <c r="N32" s="36">
        <v>3276</v>
      </c>
      <c r="O32" s="36">
        <v>3245</v>
      </c>
      <c r="P32" s="36">
        <v>3523</v>
      </c>
      <c r="Q32" s="36">
        <v>3640</v>
      </c>
      <c r="R32" s="36">
        <v>3618</v>
      </c>
      <c r="S32" s="37">
        <v>3672</v>
      </c>
    </row>
  </sheetData>
  <mergeCells count="2">
    <mergeCell ref="A5:M5"/>
    <mergeCell ref="A3:D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P167"/>
  <sheetViews>
    <sheetView tabSelected="1" topLeftCell="C46" workbookViewId="0">
      <selection activeCell="K59" sqref="K59"/>
    </sheetView>
  </sheetViews>
  <sheetFormatPr defaultRowHeight="15" x14ac:dyDescent="0.25"/>
  <cols>
    <col min="1" max="1" width="5.42578125" style="15" customWidth="1"/>
    <col min="2" max="2" width="12" style="15" bestFit="1" customWidth="1"/>
    <col min="3" max="3" width="38.28515625" style="15" bestFit="1" customWidth="1"/>
    <col min="4" max="4" width="11.5703125" style="15" customWidth="1"/>
    <col min="5" max="5" width="10.28515625" style="15" customWidth="1"/>
    <col min="6" max="6" width="9.7109375" style="15" customWidth="1"/>
    <col min="7" max="7" width="13.28515625" style="15" customWidth="1"/>
    <col min="8" max="8" width="6.28515625" style="15" customWidth="1"/>
    <col min="9" max="9" width="6.7109375" style="15" customWidth="1"/>
    <col min="10" max="10" width="12.85546875" style="15" customWidth="1"/>
    <col min="11" max="11" width="39" style="15" bestFit="1" customWidth="1"/>
    <col min="12" max="12" width="11.5703125" style="15" customWidth="1"/>
    <col min="13" max="13" width="10.28515625" style="15" customWidth="1"/>
    <col min="14" max="14" width="9.7109375" style="15" customWidth="1"/>
    <col min="15" max="15" width="13.28515625" style="15" customWidth="1"/>
    <col min="16" max="16" width="6.85546875" style="15" customWidth="1"/>
    <col min="17" max="182" width="9.140625" style="15"/>
    <col min="183" max="184" width="8.28515625" style="15" customWidth="1"/>
    <col min="185" max="185" width="14.5703125" style="15" customWidth="1"/>
    <col min="186" max="186" width="34.5703125" style="15" customWidth="1"/>
    <col min="187" max="187" width="11" style="15" customWidth="1"/>
    <col min="188" max="188" width="10.5703125" style="15" customWidth="1"/>
    <col min="189" max="438" width="9.140625" style="15"/>
    <col min="439" max="440" width="8.28515625" style="15" customWidth="1"/>
    <col min="441" max="441" width="14.5703125" style="15" customWidth="1"/>
    <col min="442" max="442" width="34.5703125" style="15" customWidth="1"/>
    <col min="443" max="443" width="11" style="15" customWidth="1"/>
    <col min="444" max="444" width="10.5703125" style="15" customWidth="1"/>
    <col min="445" max="694" width="9.140625" style="15"/>
    <col min="695" max="696" width="8.28515625" style="15" customWidth="1"/>
    <col min="697" max="697" width="14.5703125" style="15" customWidth="1"/>
    <col min="698" max="698" width="34.5703125" style="15" customWidth="1"/>
    <col min="699" max="699" width="11" style="15" customWidth="1"/>
    <col min="700" max="700" width="10.5703125" style="15" customWidth="1"/>
    <col min="701" max="950" width="9.140625" style="15"/>
    <col min="951" max="952" width="8.28515625" style="15" customWidth="1"/>
    <col min="953" max="953" width="14.5703125" style="15" customWidth="1"/>
    <col min="954" max="954" width="34.5703125" style="15" customWidth="1"/>
    <col min="955" max="955" width="11" style="15" customWidth="1"/>
    <col min="956" max="956" width="10.5703125" style="15" customWidth="1"/>
    <col min="957" max="1206" width="9.140625" style="15"/>
    <col min="1207" max="1208" width="8.28515625" style="15" customWidth="1"/>
    <col min="1209" max="1209" width="14.5703125" style="15" customWidth="1"/>
    <col min="1210" max="1210" width="34.5703125" style="15" customWidth="1"/>
    <col min="1211" max="1211" width="11" style="15" customWidth="1"/>
    <col min="1212" max="1212" width="10.5703125" style="15" customWidth="1"/>
    <col min="1213" max="1462" width="9.140625" style="15"/>
    <col min="1463" max="1464" width="8.28515625" style="15" customWidth="1"/>
    <col min="1465" max="1465" width="14.5703125" style="15" customWidth="1"/>
    <col min="1466" max="1466" width="34.5703125" style="15" customWidth="1"/>
    <col min="1467" max="1467" width="11" style="15" customWidth="1"/>
    <col min="1468" max="1468" width="10.5703125" style="15" customWidth="1"/>
    <col min="1469" max="1718" width="9.140625" style="15"/>
    <col min="1719" max="1720" width="8.28515625" style="15" customWidth="1"/>
    <col min="1721" max="1721" width="14.5703125" style="15" customWidth="1"/>
    <col min="1722" max="1722" width="34.5703125" style="15" customWidth="1"/>
    <col min="1723" max="1723" width="11" style="15" customWidth="1"/>
    <col min="1724" max="1724" width="10.5703125" style="15" customWidth="1"/>
    <col min="1725" max="1974" width="9.140625" style="15"/>
    <col min="1975" max="1976" width="8.28515625" style="15" customWidth="1"/>
    <col min="1977" max="1977" width="14.5703125" style="15" customWidth="1"/>
    <col min="1978" max="1978" width="34.5703125" style="15" customWidth="1"/>
    <col min="1979" max="1979" width="11" style="15" customWidth="1"/>
    <col min="1980" max="1980" width="10.5703125" style="15" customWidth="1"/>
    <col min="1981" max="2230" width="9.140625" style="15"/>
    <col min="2231" max="2232" width="8.28515625" style="15" customWidth="1"/>
    <col min="2233" max="2233" width="14.5703125" style="15" customWidth="1"/>
    <col min="2234" max="2234" width="34.5703125" style="15" customWidth="1"/>
    <col min="2235" max="2235" width="11" style="15" customWidth="1"/>
    <col min="2236" max="2236" width="10.5703125" style="15" customWidth="1"/>
    <col min="2237" max="2486" width="9.140625" style="15"/>
    <col min="2487" max="2488" width="8.28515625" style="15" customWidth="1"/>
    <col min="2489" max="2489" width="14.5703125" style="15" customWidth="1"/>
    <col min="2490" max="2490" width="34.5703125" style="15" customWidth="1"/>
    <col min="2491" max="2491" width="11" style="15" customWidth="1"/>
    <col min="2492" max="2492" width="10.5703125" style="15" customWidth="1"/>
    <col min="2493" max="2742" width="9.140625" style="15"/>
    <col min="2743" max="2744" width="8.28515625" style="15" customWidth="1"/>
    <col min="2745" max="2745" width="14.5703125" style="15" customWidth="1"/>
    <col min="2746" max="2746" width="34.5703125" style="15" customWidth="1"/>
    <col min="2747" max="2747" width="11" style="15" customWidth="1"/>
    <col min="2748" max="2748" width="10.5703125" style="15" customWidth="1"/>
    <col min="2749" max="2998" width="9.140625" style="15"/>
    <col min="2999" max="3000" width="8.28515625" style="15" customWidth="1"/>
    <col min="3001" max="3001" width="14.5703125" style="15" customWidth="1"/>
    <col min="3002" max="3002" width="34.5703125" style="15" customWidth="1"/>
    <col min="3003" max="3003" width="11" style="15" customWidth="1"/>
    <col min="3004" max="3004" width="10.5703125" style="15" customWidth="1"/>
    <col min="3005" max="3254" width="9.140625" style="15"/>
    <col min="3255" max="3256" width="8.28515625" style="15" customWidth="1"/>
    <col min="3257" max="3257" width="14.5703125" style="15" customWidth="1"/>
    <col min="3258" max="3258" width="34.5703125" style="15" customWidth="1"/>
    <col min="3259" max="3259" width="11" style="15" customWidth="1"/>
    <col min="3260" max="3260" width="10.5703125" style="15" customWidth="1"/>
    <col min="3261" max="3510" width="9.140625" style="15"/>
    <col min="3511" max="3512" width="8.28515625" style="15" customWidth="1"/>
    <col min="3513" max="3513" width="14.5703125" style="15" customWidth="1"/>
    <col min="3514" max="3514" width="34.5703125" style="15" customWidth="1"/>
    <col min="3515" max="3515" width="11" style="15" customWidth="1"/>
    <col min="3516" max="3516" width="10.5703125" style="15" customWidth="1"/>
    <col min="3517" max="3766" width="9.140625" style="15"/>
    <col min="3767" max="3768" width="8.28515625" style="15" customWidth="1"/>
    <col min="3769" max="3769" width="14.5703125" style="15" customWidth="1"/>
    <col min="3770" max="3770" width="34.5703125" style="15" customWidth="1"/>
    <col min="3771" max="3771" width="11" style="15" customWidth="1"/>
    <col min="3772" max="3772" width="10.5703125" style="15" customWidth="1"/>
    <col min="3773" max="4022" width="9.140625" style="15"/>
    <col min="4023" max="4024" width="8.28515625" style="15" customWidth="1"/>
    <col min="4025" max="4025" width="14.5703125" style="15" customWidth="1"/>
    <col min="4026" max="4026" width="34.5703125" style="15" customWidth="1"/>
    <col min="4027" max="4027" width="11" style="15" customWidth="1"/>
    <col min="4028" max="4028" width="10.5703125" style="15" customWidth="1"/>
    <col min="4029" max="4278" width="9.140625" style="15"/>
    <col min="4279" max="4280" width="8.28515625" style="15" customWidth="1"/>
    <col min="4281" max="4281" width="14.5703125" style="15" customWidth="1"/>
    <col min="4282" max="4282" width="34.5703125" style="15" customWidth="1"/>
    <col min="4283" max="4283" width="11" style="15" customWidth="1"/>
    <col min="4284" max="4284" width="10.5703125" style="15" customWidth="1"/>
    <col min="4285" max="4534" width="9.140625" style="15"/>
    <col min="4535" max="4536" width="8.28515625" style="15" customWidth="1"/>
    <col min="4537" max="4537" width="14.5703125" style="15" customWidth="1"/>
    <col min="4538" max="4538" width="34.5703125" style="15" customWidth="1"/>
    <col min="4539" max="4539" width="11" style="15" customWidth="1"/>
    <col min="4540" max="4540" width="10.5703125" style="15" customWidth="1"/>
    <col min="4541" max="4790" width="9.140625" style="15"/>
    <col min="4791" max="4792" width="8.28515625" style="15" customWidth="1"/>
    <col min="4793" max="4793" width="14.5703125" style="15" customWidth="1"/>
    <col min="4794" max="4794" width="34.5703125" style="15" customWidth="1"/>
    <col min="4795" max="4795" width="11" style="15" customWidth="1"/>
    <col min="4796" max="4796" width="10.5703125" style="15" customWidth="1"/>
    <col min="4797" max="5046" width="9.140625" style="15"/>
    <col min="5047" max="5048" width="8.28515625" style="15" customWidth="1"/>
    <col min="5049" max="5049" width="14.5703125" style="15" customWidth="1"/>
    <col min="5050" max="5050" width="34.5703125" style="15" customWidth="1"/>
    <col min="5051" max="5051" width="11" style="15" customWidth="1"/>
    <col min="5052" max="5052" width="10.5703125" style="15" customWidth="1"/>
    <col min="5053" max="5302" width="9.140625" style="15"/>
    <col min="5303" max="5304" width="8.28515625" style="15" customWidth="1"/>
    <col min="5305" max="5305" width="14.5703125" style="15" customWidth="1"/>
    <col min="5306" max="5306" width="34.5703125" style="15" customWidth="1"/>
    <col min="5307" max="5307" width="11" style="15" customWidth="1"/>
    <col min="5308" max="5308" width="10.5703125" style="15" customWidth="1"/>
    <col min="5309" max="5558" width="9.140625" style="15"/>
    <col min="5559" max="5560" width="8.28515625" style="15" customWidth="1"/>
    <col min="5561" max="5561" width="14.5703125" style="15" customWidth="1"/>
    <col min="5562" max="5562" width="34.5703125" style="15" customWidth="1"/>
    <col min="5563" max="5563" width="11" style="15" customWidth="1"/>
    <col min="5564" max="5564" width="10.5703125" style="15" customWidth="1"/>
    <col min="5565" max="5814" width="9.140625" style="15"/>
    <col min="5815" max="5816" width="8.28515625" style="15" customWidth="1"/>
    <col min="5817" max="5817" width="14.5703125" style="15" customWidth="1"/>
    <col min="5818" max="5818" width="34.5703125" style="15" customWidth="1"/>
    <col min="5819" max="5819" width="11" style="15" customWidth="1"/>
    <col min="5820" max="5820" width="10.5703125" style="15" customWidth="1"/>
    <col min="5821" max="6070" width="9.140625" style="15"/>
    <col min="6071" max="6072" width="8.28515625" style="15" customWidth="1"/>
    <col min="6073" max="6073" width="14.5703125" style="15" customWidth="1"/>
    <col min="6074" max="6074" width="34.5703125" style="15" customWidth="1"/>
    <col min="6075" max="6075" width="11" style="15" customWidth="1"/>
    <col min="6076" max="6076" width="10.5703125" style="15" customWidth="1"/>
    <col min="6077" max="6326" width="9.140625" style="15"/>
    <col min="6327" max="6328" width="8.28515625" style="15" customWidth="1"/>
    <col min="6329" max="6329" width="14.5703125" style="15" customWidth="1"/>
    <col min="6330" max="6330" width="34.5703125" style="15" customWidth="1"/>
    <col min="6331" max="6331" width="11" style="15" customWidth="1"/>
    <col min="6332" max="6332" width="10.5703125" style="15" customWidth="1"/>
    <col min="6333" max="6582" width="9.140625" style="15"/>
    <col min="6583" max="6584" width="8.28515625" style="15" customWidth="1"/>
    <col min="6585" max="6585" width="14.5703125" style="15" customWidth="1"/>
    <col min="6586" max="6586" width="34.5703125" style="15" customWidth="1"/>
    <col min="6587" max="6587" width="11" style="15" customWidth="1"/>
    <col min="6588" max="6588" width="10.5703125" style="15" customWidth="1"/>
    <col min="6589" max="6838" width="9.140625" style="15"/>
    <col min="6839" max="6840" width="8.28515625" style="15" customWidth="1"/>
    <col min="6841" max="6841" width="14.5703125" style="15" customWidth="1"/>
    <col min="6842" max="6842" width="34.5703125" style="15" customWidth="1"/>
    <col min="6843" max="6843" width="11" style="15" customWidth="1"/>
    <col min="6844" max="6844" width="10.5703125" style="15" customWidth="1"/>
    <col min="6845" max="7094" width="9.140625" style="15"/>
    <col min="7095" max="7096" width="8.28515625" style="15" customWidth="1"/>
    <col min="7097" max="7097" width="14.5703125" style="15" customWidth="1"/>
    <col min="7098" max="7098" width="34.5703125" style="15" customWidth="1"/>
    <col min="7099" max="7099" width="11" style="15" customWidth="1"/>
    <col min="7100" max="7100" width="10.5703125" style="15" customWidth="1"/>
    <col min="7101" max="7350" width="9.140625" style="15"/>
    <col min="7351" max="7352" width="8.28515625" style="15" customWidth="1"/>
    <col min="7353" max="7353" width="14.5703125" style="15" customWidth="1"/>
    <col min="7354" max="7354" width="34.5703125" style="15" customWidth="1"/>
    <col min="7355" max="7355" width="11" style="15" customWidth="1"/>
    <col min="7356" max="7356" width="10.5703125" style="15" customWidth="1"/>
    <col min="7357" max="7606" width="9.140625" style="15"/>
    <col min="7607" max="7608" width="8.28515625" style="15" customWidth="1"/>
    <col min="7609" max="7609" width="14.5703125" style="15" customWidth="1"/>
    <col min="7610" max="7610" width="34.5703125" style="15" customWidth="1"/>
    <col min="7611" max="7611" width="11" style="15" customWidth="1"/>
    <col min="7612" max="7612" width="10.5703125" style="15" customWidth="1"/>
    <col min="7613" max="7862" width="9.140625" style="15"/>
    <col min="7863" max="7864" width="8.28515625" style="15" customWidth="1"/>
    <col min="7865" max="7865" width="14.5703125" style="15" customWidth="1"/>
    <col min="7866" max="7866" width="34.5703125" style="15" customWidth="1"/>
    <col min="7867" max="7867" width="11" style="15" customWidth="1"/>
    <col min="7868" max="7868" width="10.5703125" style="15" customWidth="1"/>
    <col min="7869" max="8118" width="9.140625" style="15"/>
    <col min="8119" max="8120" width="8.28515625" style="15" customWidth="1"/>
    <col min="8121" max="8121" width="14.5703125" style="15" customWidth="1"/>
    <col min="8122" max="8122" width="34.5703125" style="15" customWidth="1"/>
    <col min="8123" max="8123" width="11" style="15" customWidth="1"/>
    <col min="8124" max="8124" width="10.5703125" style="15" customWidth="1"/>
    <col min="8125" max="8374" width="9.140625" style="15"/>
    <col min="8375" max="8376" width="8.28515625" style="15" customWidth="1"/>
    <col min="8377" max="8377" width="14.5703125" style="15" customWidth="1"/>
    <col min="8378" max="8378" width="34.5703125" style="15" customWidth="1"/>
    <col min="8379" max="8379" width="11" style="15" customWidth="1"/>
    <col min="8380" max="8380" width="10.5703125" style="15" customWidth="1"/>
    <col min="8381" max="8630" width="9.140625" style="15"/>
    <col min="8631" max="8632" width="8.28515625" style="15" customWidth="1"/>
    <col min="8633" max="8633" width="14.5703125" style="15" customWidth="1"/>
    <col min="8634" max="8634" width="34.5703125" style="15" customWidth="1"/>
    <col min="8635" max="8635" width="11" style="15" customWidth="1"/>
    <col min="8636" max="8636" width="10.5703125" style="15" customWidth="1"/>
    <col min="8637" max="8886" width="9.140625" style="15"/>
    <col min="8887" max="8888" width="8.28515625" style="15" customWidth="1"/>
    <col min="8889" max="8889" width="14.5703125" style="15" customWidth="1"/>
    <col min="8890" max="8890" width="34.5703125" style="15" customWidth="1"/>
    <col min="8891" max="8891" width="11" style="15" customWidth="1"/>
    <col min="8892" max="8892" width="10.5703125" style="15" customWidth="1"/>
    <col min="8893" max="9142" width="9.140625" style="15"/>
    <col min="9143" max="9144" width="8.28515625" style="15" customWidth="1"/>
    <col min="9145" max="9145" width="14.5703125" style="15" customWidth="1"/>
    <col min="9146" max="9146" width="34.5703125" style="15" customWidth="1"/>
    <col min="9147" max="9147" width="11" style="15" customWidth="1"/>
    <col min="9148" max="9148" width="10.5703125" style="15" customWidth="1"/>
    <col min="9149" max="9398" width="9.140625" style="15"/>
    <col min="9399" max="9400" width="8.28515625" style="15" customWidth="1"/>
    <col min="9401" max="9401" width="14.5703125" style="15" customWidth="1"/>
    <col min="9402" max="9402" width="34.5703125" style="15" customWidth="1"/>
    <col min="9403" max="9403" width="11" style="15" customWidth="1"/>
    <col min="9404" max="9404" width="10.5703125" style="15" customWidth="1"/>
    <col min="9405" max="9654" width="9.140625" style="15"/>
    <col min="9655" max="9656" width="8.28515625" style="15" customWidth="1"/>
    <col min="9657" max="9657" width="14.5703125" style="15" customWidth="1"/>
    <col min="9658" max="9658" width="34.5703125" style="15" customWidth="1"/>
    <col min="9659" max="9659" width="11" style="15" customWidth="1"/>
    <col min="9660" max="9660" width="10.5703125" style="15" customWidth="1"/>
    <col min="9661" max="9910" width="9.140625" style="15"/>
    <col min="9911" max="9912" width="8.28515625" style="15" customWidth="1"/>
    <col min="9913" max="9913" width="14.5703125" style="15" customWidth="1"/>
    <col min="9914" max="9914" width="34.5703125" style="15" customWidth="1"/>
    <col min="9915" max="9915" width="11" style="15" customWidth="1"/>
    <col min="9916" max="9916" width="10.5703125" style="15" customWidth="1"/>
    <col min="9917" max="10166" width="9.140625" style="15"/>
    <col min="10167" max="10168" width="8.28515625" style="15" customWidth="1"/>
    <col min="10169" max="10169" width="14.5703125" style="15" customWidth="1"/>
    <col min="10170" max="10170" width="34.5703125" style="15" customWidth="1"/>
    <col min="10171" max="10171" width="11" style="15" customWidth="1"/>
    <col min="10172" max="10172" width="10.5703125" style="15" customWidth="1"/>
    <col min="10173" max="10422" width="9.140625" style="15"/>
    <col min="10423" max="10424" width="8.28515625" style="15" customWidth="1"/>
    <col min="10425" max="10425" width="14.5703125" style="15" customWidth="1"/>
    <col min="10426" max="10426" width="34.5703125" style="15" customWidth="1"/>
    <col min="10427" max="10427" width="11" style="15" customWidth="1"/>
    <col min="10428" max="10428" width="10.5703125" style="15" customWidth="1"/>
    <col min="10429" max="10678" width="9.140625" style="15"/>
    <col min="10679" max="10680" width="8.28515625" style="15" customWidth="1"/>
    <col min="10681" max="10681" width="14.5703125" style="15" customWidth="1"/>
    <col min="10682" max="10682" width="34.5703125" style="15" customWidth="1"/>
    <col min="10683" max="10683" width="11" style="15" customWidth="1"/>
    <col min="10684" max="10684" width="10.5703125" style="15" customWidth="1"/>
    <col min="10685" max="10934" width="9.140625" style="15"/>
    <col min="10935" max="10936" width="8.28515625" style="15" customWidth="1"/>
    <col min="10937" max="10937" width="14.5703125" style="15" customWidth="1"/>
    <col min="10938" max="10938" width="34.5703125" style="15" customWidth="1"/>
    <col min="10939" max="10939" width="11" style="15" customWidth="1"/>
    <col min="10940" max="10940" width="10.5703125" style="15" customWidth="1"/>
    <col min="10941" max="11190" width="9.140625" style="15"/>
    <col min="11191" max="11192" width="8.28515625" style="15" customWidth="1"/>
    <col min="11193" max="11193" width="14.5703125" style="15" customWidth="1"/>
    <col min="11194" max="11194" width="34.5703125" style="15" customWidth="1"/>
    <col min="11195" max="11195" width="11" style="15" customWidth="1"/>
    <col min="11196" max="11196" width="10.5703125" style="15" customWidth="1"/>
    <col min="11197" max="11446" width="9.140625" style="15"/>
    <col min="11447" max="11448" width="8.28515625" style="15" customWidth="1"/>
    <col min="11449" max="11449" width="14.5703125" style="15" customWidth="1"/>
    <col min="11450" max="11450" width="34.5703125" style="15" customWidth="1"/>
    <col min="11451" max="11451" width="11" style="15" customWidth="1"/>
    <col min="11452" max="11452" width="10.5703125" style="15" customWidth="1"/>
    <col min="11453" max="11702" width="9.140625" style="15"/>
    <col min="11703" max="11704" width="8.28515625" style="15" customWidth="1"/>
    <col min="11705" max="11705" width="14.5703125" style="15" customWidth="1"/>
    <col min="11706" max="11706" width="34.5703125" style="15" customWidth="1"/>
    <col min="11707" max="11707" width="11" style="15" customWidth="1"/>
    <col min="11708" max="11708" width="10.5703125" style="15" customWidth="1"/>
    <col min="11709" max="11958" width="9.140625" style="15"/>
    <col min="11959" max="11960" width="8.28515625" style="15" customWidth="1"/>
    <col min="11961" max="11961" width="14.5703125" style="15" customWidth="1"/>
    <col min="11962" max="11962" width="34.5703125" style="15" customWidth="1"/>
    <col min="11963" max="11963" width="11" style="15" customWidth="1"/>
    <col min="11964" max="11964" width="10.5703125" style="15" customWidth="1"/>
    <col min="11965" max="12214" width="9.140625" style="15"/>
    <col min="12215" max="12216" width="8.28515625" style="15" customWidth="1"/>
    <col min="12217" max="12217" width="14.5703125" style="15" customWidth="1"/>
    <col min="12218" max="12218" width="34.5703125" style="15" customWidth="1"/>
    <col min="12219" max="12219" width="11" style="15" customWidth="1"/>
    <col min="12220" max="12220" width="10.5703125" style="15" customWidth="1"/>
    <col min="12221" max="12470" width="9.140625" style="15"/>
    <col min="12471" max="12472" width="8.28515625" style="15" customWidth="1"/>
    <col min="12473" max="12473" width="14.5703125" style="15" customWidth="1"/>
    <col min="12474" max="12474" width="34.5703125" style="15" customWidth="1"/>
    <col min="12475" max="12475" width="11" style="15" customWidth="1"/>
    <col min="12476" max="12476" width="10.5703125" style="15" customWidth="1"/>
    <col min="12477" max="12726" width="9.140625" style="15"/>
    <col min="12727" max="12728" width="8.28515625" style="15" customWidth="1"/>
    <col min="12729" max="12729" width="14.5703125" style="15" customWidth="1"/>
    <col min="12730" max="12730" width="34.5703125" style="15" customWidth="1"/>
    <col min="12731" max="12731" width="11" style="15" customWidth="1"/>
    <col min="12732" max="12732" width="10.5703125" style="15" customWidth="1"/>
    <col min="12733" max="12982" width="9.140625" style="15"/>
    <col min="12983" max="12984" width="8.28515625" style="15" customWidth="1"/>
    <col min="12985" max="12985" width="14.5703125" style="15" customWidth="1"/>
    <col min="12986" max="12986" width="34.5703125" style="15" customWidth="1"/>
    <col min="12987" max="12987" width="11" style="15" customWidth="1"/>
    <col min="12988" max="12988" width="10.5703125" style="15" customWidth="1"/>
    <col min="12989" max="13238" width="9.140625" style="15"/>
    <col min="13239" max="13240" width="8.28515625" style="15" customWidth="1"/>
    <col min="13241" max="13241" width="14.5703125" style="15" customWidth="1"/>
    <col min="13242" max="13242" width="34.5703125" style="15" customWidth="1"/>
    <col min="13243" max="13243" width="11" style="15" customWidth="1"/>
    <col min="13244" max="13244" width="10.5703125" style="15" customWidth="1"/>
    <col min="13245" max="13494" width="9.140625" style="15"/>
    <col min="13495" max="13496" width="8.28515625" style="15" customWidth="1"/>
    <col min="13497" max="13497" width="14.5703125" style="15" customWidth="1"/>
    <col min="13498" max="13498" width="34.5703125" style="15" customWidth="1"/>
    <col min="13499" max="13499" width="11" style="15" customWidth="1"/>
    <col min="13500" max="13500" width="10.5703125" style="15" customWidth="1"/>
    <col min="13501" max="13750" width="9.140625" style="15"/>
    <col min="13751" max="13752" width="8.28515625" style="15" customWidth="1"/>
    <col min="13753" max="13753" width="14.5703125" style="15" customWidth="1"/>
    <col min="13754" max="13754" width="34.5703125" style="15" customWidth="1"/>
    <col min="13755" max="13755" width="11" style="15" customWidth="1"/>
    <col min="13756" max="13756" width="10.5703125" style="15" customWidth="1"/>
    <col min="13757" max="14006" width="9.140625" style="15"/>
    <col min="14007" max="14008" width="8.28515625" style="15" customWidth="1"/>
    <col min="14009" max="14009" width="14.5703125" style="15" customWidth="1"/>
    <col min="14010" max="14010" width="34.5703125" style="15" customWidth="1"/>
    <col min="14011" max="14011" width="11" style="15" customWidth="1"/>
    <col min="14012" max="14012" width="10.5703125" style="15" customWidth="1"/>
    <col min="14013" max="14262" width="9.140625" style="15"/>
    <col min="14263" max="14264" width="8.28515625" style="15" customWidth="1"/>
    <col min="14265" max="14265" width="14.5703125" style="15" customWidth="1"/>
    <col min="14266" max="14266" width="34.5703125" style="15" customWidth="1"/>
    <col min="14267" max="14267" width="11" style="15" customWidth="1"/>
    <col min="14268" max="14268" width="10.5703125" style="15" customWidth="1"/>
    <col min="14269" max="14518" width="9.140625" style="15"/>
    <col min="14519" max="14520" width="8.28515625" style="15" customWidth="1"/>
    <col min="14521" max="14521" width="14.5703125" style="15" customWidth="1"/>
    <col min="14522" max="14522" width="34.5703125" style="15" customWidth="1"/>
    <col min="14523" max="14523" width="11" style="15" customWidth="1"/>
    <col min="14524" max="14524" width="10.5703125" style="15" customWidth="1"/>
    <col min="14525" max="14774" width="9.140625" style="15"/>
    <col min="14775" max="14776" width="8.28515625" style="15" customWidth="1"/>
    <col min="14777" max="14777" width="14.5703125" style="15" customWidth="1"/>
    <col min="14778" max="14778" width="34.5703125" style="15" customWidth="1"/>
    <col min="14779" max="14779" width="11" style="15" customWidth="1"/>
    <col min="14780" max="14780" width="10.5703125" style="15" customWidth="1"/>
    <col min="14781" max="15030" width="9.140625" style="15"/>
    <col min="15031" max="15032" width="8.28515625" style="15" customWidth="1"/>
    <col min="15033" max="15033" width="14.5703125" style="15" customWidth="1"/>
    <col min="15034" max="15034" width="34.5703125" style="15" customWidth="1"/>
    <col min="15035" max="15035" width="11" style="15" customWidth="1"/>
    <col min="15036" max="15036" width="10.5703125" style="15" customWidth="1"/>
    <col min="15037" max="15286" width="9.140625" style="15"/>
    <col min="15287" max="15288" width="8.28515625" style="15" customWidth="1"/>
    <col min="15289" max="15289" width="14.5703125" style="15" customWidth="1"/>
    <col min="15290" max="15290" width="34.5703125" style="15" customWidth="1"/>
    <col min="15291" max="15291" width="11" style="15" customWidth="1"/>
    <col min="15292" max="15292" width="10.5703125" style="15" customWidth="1"/>
    <col min="15293" max="15542" width="9.140625" style="15"/>
    <col min="15543" max="15544" width="8.28515625" style="15" customWidth="1"/>
    <col min="15545" max="15545" width="14.5703125" style="15" customWidth="1"/>
    <col min="15546" max="15546" width="34.5703125" style="15" customWidth="1"/>
    <col min="15547" max="15547" width="11" style="15" customWidth="1"/>
    <col min="15548" max="15548" width="10.5703125" style="15" customWidth="1"/>
    <col min="15549" max="15798" width="9.140625" style="15"/>
    <col min="15799" max="15800" width="8.28515625" style="15" customWidth="1"/>
    <col min="15801" max="15801" width="14.5703125" style="15" customWidth="1"/>
    <col min="15802" max="15802" width="34.5703125" style="15" customWidth="1"/>
    <col min="15803" max="15803" width="11" style="15" customWidth="1"/>
    <col min="15804" max="15804" width="10.5703125" style="15" customWidth="1"/>
    <col min="15805" max="16054" width="9.140625" style="15"/>
    <col min="16055" max="16056" width="8.28515625" style="15" customWidth="1"/>
    <col min="16057" max="16057" width="14.5703125" style="15" customWidth="1"/>
    <col min="16058" max="16058" width="34.5703125" style="15" customWidth="1"/>
    <col min="16059" max="16059" width="11" style="15" customWidth="1"/>
    <col min="16060" max="16060" width="10.5703125" style="15" customWidth="1"/>
    <col min="16061" max="16384" width="9.140625" style="15"/>
  </cols>
  <sheetData>
    <row r="3" spans="1:15" x14ac:dyDescent="0.25">
      <c r="A3" s="4" t="s">
        <v>95</v>
      </c>
      <c r="J3" s="5"/>
      <c r="K3" s="5"/>
    </row>
    <row r="4" spans="1:15" x14ac:dyDescent="0.25">
      <c r="I4" s="4"/>
      <c r="J4" s="5"/>
      <c r="K4" s="5"/>
    </row>
    <row r="5" spans="1:15" x14ac:dyDescent="0.25">
      <c r="A5" s="241" t="s">
        <v>219</v>
      </c>
      <c r="B5" s="242"/>
      <c r="C5" s="242"/>
      <c r="D5" s="242"/>
      <c r="E5" s="242"/>
      <c r="F5" s="242"/>
      <c r="G5" s="242"/>
      <c r="I5" s="4" t="s">
        <v>240</v>
      </c>
      <c r="J5" s="18"/>
      <c r="K5" s="18"/>
      <c r="L5" s="18"/>
      <c r="M5" s="18"/>
      <c r="N5" s="18"/>
      <c r="O5" s="5"/>
    </row>
    <row r="6" spans="1:15" x14ac:dyDescent="0.25">
      <c r="D6" s="240" t="s">
        <v>136</v>
      </c>
      <c r="E6" s="240"/>
      <c r="F6" s="240"/>
      <c r="G6" s="240"/>
      <c r="L6" s="136"/>
      <c r="N6" s="137" t="s">
        <v>136</v>
      </c>
      <c r="O6" s="59"/>
    </row>
    <row r="7" spans="1:15" ht="27.95" customHeight="1" x14ac:dyDescent="0.25">
      <c r="A7" s="95" t="s">
        <v>101</v>
      </c>
      <c r="B7" s="95" t="s">
        <v>34</v>
      </c>
      <c r="C7" s="95" t="s">
        <v>52</v>
      </c>
      <c r="D7" s="95" t="s">
        <v>167</v>
      </c>
      <c r="E7" s="95" t="s">
        <v>26</v>
      </c>
      <c r="F7" s="95" t="s">
        <v>25</v>
      </c>
      <c r="G7" s="153" t="s">
        <v>31</v>
      </c>
      <c r="H7" s="154"/>
      <c r="I7" s="95" t="s">
        <v>101</v>
      </c>
      <c r="J7" s="95" t="s">
        <v>34</v>
      </c>
      <c r="K7" s="95" t="s">
        <v>52</v>
      </c>
      <c r="L7" s="95" t="s">
        <v>156</v>
      </c>
      <c r="M7" s="95" t="s">
        <v>26</v>
      </c>
      <c r="N7" s="95" t="s">
        <v>25</v>
      </c>
      <c r="O7" s="95" t="s">
        <v>31</v>
      </c>
    </row>
    <row r="8" spans="1:15" x14ac:dyDescent="0.25">
      <c r="A8" s="6" t="s">
        <v>35</v>
      </c>
      <c r="B8" s="6">
        <v>43325648866</v>
      </c>
      <c r="C8" s="96" t="s">
        <v>198</v>
      </c>
      <c r="D8" s="16" t="s">
        <v>128</v>
      </c>
      <c r="E8" s="17">
        <v>281991</v>
      </c>
      <c r="F8" s="17">
        <v>246</v>
      </c>
      <c r="G8" s="17">
        <v>7262</v>
      </c>
      <c r="I8" s="38" t="s">
        <v>35</v>
      </c>
      <c r="J8" s="38">
        <v>86546896316</v>
      </c>
      <c r="K8" s="39" t="s">
        <v>242</v>
      </c>
      <c r="L8" s="39" t="s">
        <v>121</v>
      </c>
      <c r="M8" s="40">
        <v>175121</v>
      </c>
      <c r="N8" s="41">
        <v>252</v>
      </c>
      <c r="O8" s="40">
        <v>12530</v>
      </c>
    </row>
    <row r="9" spans="1:15" x14ac:dyDescent="0.25">
      <c r="A9" s="6" t="s">
        <v>36</v>
      </c>
      <c r="B9" s="6">
        <v>41431665528</v>
      </c>
      <c r="C9" s="16" t="s">
        <v>45</v>
      </c>
      <c r="D9" s="16" t="s">
        <v>123</v>
      </c>
      <c r="E9" s="17">
        <v>129923</v>
      </c>
      <c r="F9" s="17">
        <v>213</v>
      </c>
      <c r="G9" s="17">
        <v>0</v>
      </c>
      <c r="I9" s="38" t="s">
        <v>36</v>
      </c>
      <c r="J9" s="38">
        <v>64655340358</v>
      </c>
      <c r="K9" s="39" t="s">
        <v>50</v>
      </c>
      <c r="L9" s="39" t="s">
        <v>120</v>
      </c>
      <c r="M9" s="40">
        <v>96727</v>
      </c>
      <c r="N9" s="41">
        <v>106</v>
      </c>
      <c r="O9" s="40">
        <v>5284</v>
      </c>
    </row>
    <row r="10" spans="1:15" x14ac:dyDescent="0.25">
      <c r="A10" s="6" t="s">
        <v>37</v>
      </c>
      <c r="B10" s="6">
        <v>97213320651</v>
      </c>
      <c r="C10" s="16" t="s">
        <v>108</v>
      </c>
      <c r="D10" s="16" t="s">
        <v>127</v>
      </c>
      <c r="E10" s="17">
        <v>117808</v>
      </c>
      <c r="F10" s="17">
        <v>223</v>
      </c>
      <c r="G10" s="17">
        <v>5812</v>
      </c>
      <c r="I10" s="38" t="s">
        <v>37</v>
      </c>
      <c r="J10" s="38">
        <v>16536095427</v>
      </c>
      <c r="K10" s="39" t="s">
        <v>47</v>
      </c>
      <c r="L10" s="39" t="s">
        <v>126</v>
      </c>
      <c r="M10" s="40">
        <v>91771</v>
      </c>
      <c r="N10" s="41">
        <v>364</v>
      </c>
      <c r="O10" s="40">
        <v>0</v>
      </c>
    </row>
    <row r="11" spans="1:15" x14ac:dyDescent="0.25">
      <c r="A11" s="6" t="s">
        <v>38</v>
      </c>
      <c r="B11" s="6">
        <v>16536095427</v>
      </c>
      <c r="C11" s="16" t="s">
        <v>47</v>
      </c>
      <c r="D11" s="16" t="s">
        <v>121</v>
      </c>
      <c r="E11" s="17">
        <v>89544</v>
      </c>
      <c r="F11" s="17">
        <v>248</v>
      </c>
      <c r="G11" s="17">
        <v>3419</v>
      </c>
      <c r="I11" s="38" t="s">
        <v>38</v>
      </c>
      <c r="J11" s="38">
        <v>41431665528</v>
      </c>
      <c r="K11" s="39" t="s">
        <v>45</v>
      </c>
      <c r="L11" s="39" t="s">
        <v>127</v>
      </c>
      <c r="M11" s="40">
        <v>85168</v>
      </c>
      <c r="N11" s="41">
        <v>114</v>
      </c>
      <c r="O11" s="40">
        <v>1860</v>
      </c>
    </row>
    <row r="12" spans="1:15" x14ac:dyDescent="0.25">
      <c r="A12" s="6" t="s">
        <v>39</v>
      </c>
      <c r="B12" s="6">
        <v>64655340358</v>
      </c>
      <c r="C12" s="16" t="s">
        <v>50</v>
      </c>
      <c r="D12" s="16" t="s">
        <v>126</v>
      </c>
      <c r="E12" s="17">
        <v>66635</v>
      </c>
      <c r="F12" s="17">
        <v>118</v>
      </c>
      <c r="G12" s="17">
        <v>1197</v>
      </c>
      <c r="I12" s="38" t="s">
        <v>39</v>
      </c>
      <c r="J12" s="38">
        <v>66421949049</v>
      </c>
      <c r="K12" s="39" t="s">
        <v>48</v>
      </c>
      <c r="L12" s="39" t="s">
        <v>123</v>
      </c>
      <c r="M12" s="40">
        <v>71552</v>
      </c>
      <c r="N12" s="41">
        <v>193</v>
      </c>
      <c r="O12" s="40">
        <v>0</v>
      </c>
    </row>
    <row r="13" spans="1:15" ht="15" customHeight="1" x14ac:dyDescent="0.25">
      <c r="A13" s="6" t="s">
        <v>40</v>
      </c>
      <c r="B13" s="6">
        <v>66421949049</v>
      </c>
      <c r="C13" s="16" t="s">
        <v>110</v>
      </c>
      <c r="D13" s="16" t="s">
        <v>125</v>
      </c>
      <c r="E13" s="17">
        <v>63939</v>
      </c>
      <c r="F13" s="17">
        <v>151</v>
      </c>
      <c r="G13" s="17">
        <v>998</v>
      </c>
      <c r="I13" s="38" t="s">
        <v>40</v>
      </c>
      <c r="J13" s="38">
        <v>43325648866</v>
      </c>
      <c r="K13" s="39" t="s">
        <v>200</v>
      </c>
      <c r="L13" s="39" t="s">
        <v>128</v>
      </c>
      <c r="M13" s="40">
        <v>68207</v>
      </c>
      <c r="N13" s="41">
        <v>258</v>
      </c>
      <c r="O13" s="40">
        <v>9913</v>
      </c>
    </row>
    <row r="14" spans="1:15" x14ac:dyDescent="0.25">
      <c r="A14" s="6" t="s">
        <v>41</v>
      </c>
      <c r="B14" s="6">
        <v>96809077214</v>
      </c>
      <c r="C14" s="16" t="s">
        <v>49</v>
      </c>
      <c r="D14" s="16" t="s">
        <v>129</v>
      </c>
      <c r="E14" s="17">
        <v>54007</v>
      </c>
      <c r="F14" s="17">
        <v>140</v>
      </c>
      <c r="G14" s="17">
        <v>4615</v>
      </c>
      <c r="I14" s="38" t="s">
        <v>41</v>
      </c>
      <c r="J14" s="38">
        <v>50522457221</v>
      </c>
      <c r="K14" s="39" t="s">
        <v>46</v>
      </c>
      <c r="L14" s="39" t="s">
        <v>125</v>
      </c>
      <c r="M14" s="40">
        <v>58135</v>
      </c>
      <c r="N14" s="41">
        <v>86</v>
      </c>
      <c r="O14" s="40">
        <v>7653</v>
      </c>
    </row>
    <row r="15" spans="1:15" ht="15" customHeight="1" x14ac:dyDescent="0.25">
      <c r="A15" s="6" t="s">
        <v>42</v>
      </c>
      <c r="B15" s="6">
        <v>74253013122</v>
      </c>
      <c r="C15" s="16" t="s">
        <v>111</v>
      </c>
      <c r="D15" s="16" t="s">
        <v>178</v>
      </c>
      <c r="E15" s="17">
        <v>52012</v>
      </c>
      <c r="F15" s="17">
        <v>85</v>
      </c>
      <c r="G15" s="17">
        <v>4005</v>
      </c>
      <c r="I15" s="38" t="s">
        <v>42</v>
      </c>
      <c r="J15" s="38">
        <v>96809077214</v>
      </c>
      <c r="K15" s="39" t="s">
        <v>49</v>
      </c>
      <c r="L15" s="39" t="s">
        <v>122</v>
      </c>
      <c r="M15" s="40">
        <v>49091</v>
      </c>
      <c r="N15" s="41">
        <v>134</v>
      </c>
      <c r="O15" s="40">
        <v>4457</v>
      </c>
    </row>
    <row r="16" spans="1:15" x14ac:dyDescent="0.25">
      <c r="A16" s="6" t="s">
        <v>43</v>
      </c>
      <c r="B16" s="6">
        <v>54980097571</v>
      </c>
      <c r="C16" s="16" t="s">
        <v>119</v>
      </c>
      <c r="D16" s="16" t="s">
        <v>125</v>
      </c>
      <c r="E16" s="17">
        <v>47354</v>
      </c>
      <c r="F16" s="17">
        <v>98</v>
      </c>
      <c r="G16" s="17">
        <v>11790</v>
      </c>
      <c r="I16" s="38" t="s">
        <v>43</v>
      </c>
      <c r="J16" s="38">
        <v>98602542829</v>
      </c>
      <c r="K16" s="39" t="s">
        <v>100</v>
      </c>
      <c r="L16" s="39" t="s">
        <v>129</v>
      </c>
      <c r="M16" s="40">
        <v>43904</v>
      </c>
      <c r="N16" s="41">
        <v>69</v>
      </c>
      <c r="O16" s="40">
        <v>204</v>
      </c>
    </row>
    <row r="17" spans="1:16" x14ac:dyDescent="0.25">
      <c r="A17" s="6" t="s">
        <v>44</v>
      </c>
      <c r="B17" s="6">
        <v>86448513098</v>
      </c>
      <c r="C17" s="16" t="s">
        <v>112</v>
      </c>
      <c r="D17" s="16" t="s">
        <v>160</v>
      </c>
      <c r="E17" s="17">
        <v>41989</v>
      </c>
      <c r="F17" s="17">
        <v>55</v>
      </c>
      <c r="G17" s="17">
        <v>3917</v>
      </c>
      <c r="I17" s="38" t="s">
        <v>44</v>
      </c>
      <c r="J17" s="38">
        <v>58970107989</v>
      </c>
      <c r="K17" s="39" t="s">
        <v>113</v>
      </c>
      <c r="L17" s="39" t="s">
        <v>129</v>
      </c>
      <c r="M17" s="40">
        <v>38168</v>
      </c>
      <c r="N17" s="41">
        <v>35</v>
      </c>
      <c r="O17" s="40">
        <v>0</v>
      </c>
    </row>
    <row r="18" spans="1:16" x14ac:dyDescent="0.25">
      <c r="A18" s="233" t="s">
        <v>98</v>
      </c>
      <c r="B18" s="234"/>
      <c r="C18" s="234"/>
      <c r="D18" s="235"/>
      <c r="E18" s="11">
        <v>945201</v>
      </c>
      <c r="F18" s="11">
        <v>1577</v>
      </c>
      <c r="G18" s="11">
        <v>43016</v>
      </c>
      <c r="I18" s="233" t="s">
        <v>98</v>
      </c>
      <c r="J18" s="236"/>
      <c r="K18" s="236"/>
      <c r="L18" s="237"/>
      <c r="M18" s="11">
        <v>777845</v>
      </c>
      <c r="N18" s="11">
        <v>1611</v>
      </c>
      <c r="O18" s="11">
        <v>41902</v>
      </c>
    </row>
    <row r="19" spans="1:16" ht="15.75" customHeight="1" x14ac:dyDescent="0.25">
      <c r="A19" s="233" t="s">
        <v>118</v>
      </c>
      <c r="B19" s="234"/>
      <c r="C19" s="234"/>
      <c r="D19" s="235"/>
      <c r="E19" s="11">
        <v>1686887</v>
      </c>
      <c r="F19" s="11">
        <v>3672</v>
      </c>
      <c r="G19" s="11">
        <v>86084</v>
      </c>
      <c r="I19" s="233" t="s">
        <v>117</v>
      </c>
      <c r="J19" s="236"/>
      <c r="K19" s="236"/>
      <c r="L19" s="237"/>
      <c r="M19" s="11">
        <v>1420911</v>
      </c>
      <c r="N19" s="11">
        <v>3995</v>
      </c>
      <c r="O19" s="11">
        <v>58399</v>
      </c>
    </row>
    <row r="20" spans="1:16" ht="15.75" customHeight="1" x14ac:dyDescent="0.25">
      <c r="A20" s="233" t="s">
        <v>99</v>
      </c>
      <c r="B20" s="234"/>
      <c r="C20" s="234"/>
      <c r="D20" s="235"/>
      <c r="E20" s="10">
        <f>E18/E19</f>
        <v>0.5603226535031689</v>
      </c>
      <c r="F20" s="10">
        <f>F18/F19</f>
        <v>0.42946623093681918</v>
      </c>
      <c r="G20" s="10">
        <f>G18/G19</f>
        <v>0.49969796942521261</v>
      </c>
      <c r="I20" s="232" t="s">
        <v>99</v>
      </c>
      <c r="J20" s="232"/>
      <c r="K20" s="232"/>
      <c r="L20" s="232"/>
      <c r="M20" s="10">
        <f>M18/M19</f>
        <v>0.54742696762851439</v>
      </c>
      <c r="N20" s="10">
        <f t="shared" ref="N20:O20" si="0">N18/N19</f>
        <v>0.40325406758448062</v>
      </c>
      <c r="O20" s="10">
        <f t="shared" si="0"/>
        <v>0.71751228616928375</v>
      </c>
    </row>
    <row r="21" spans="1:16" ht="15.75" customHeight="1" x14ac:dyDescent="0.25">
      <c r="A21" s="3" t="s">
        <v>109</v>
      </c>
      <c r="I21" s="3" t="s">
        <v>107</v>
      </c>
    </row>
    <row r="22" spans="1:16" ht="15.75" customHeight="1" x14ac:dyDescent="0.25">
      <c r="A22" s="3"/>
    </row>
    <row r="23" spans="1:16" ht="15.75" customHeight="1" x14ac:dyDescent="0.25">
      <c r="A23" s="107" t="s">
        <v>220</v>
      </c>
      <c r="B23" s="108"/>
      <c r="C23"/>
      <c r="D23"/>
      <c r="E23"/>
      <c r="F23"/>
      <c r="G23"/>
      <c r="I23" s="108" t="s">
        <v>243</v>
      </c>
      <c r="J23" s="108"/>
      <c r="K23" s="110"/>
    </row>
    <row r="24" spans="1:16" ht="15.75" customHeight="1" x14ac:dyDescent="0.25">
      <c r="A24" s="142" t="s">
        <v>165</v>
      </c>
      <c r="B24"/>
      <c r="C24"/>
      <c r="D24"/>
      <c r="E24"/>
      <c r="F24" s="246" t="s">
        <v>136</v>
      </c>
      <c r="G24" s="246"/>
      <c r="H24" s="246"/>
      <c r="I24" s="108"/>
      <c r="J24" s="108"/>
      <c r="K24" s="110"/>
      <c r="N24" s="137" t="s">
        <v>136</v>
      </c>
      <c r="O24" s="137"/>
      <c r="P24" s="137"/>
    </row>
    <row r="25" spans="1:16" s="154" customFormat="1" ht="27.95" customHeight="1" x14ac:dyDescent="0.2">
      <c r="A25" s="95" t="s">
        <v>101</v>
      </c>
      <c r="B25" s="95" t="s">
        <v>34</v>
      </c>
      <c r="C25" s="95" t="s">
        <v>52</v>
      </c>
      <c r="D25" s="95" t="s">
        <v>167</v>
      </c>
      <c r="E25" s="95" t="s">
        <v>26</v>
      </c>
      <c r="F25" s="95" t="s">
        <v>25</v>
      </c>
      <c r="G25" s="95" t="s">
        <v>31</v>
      </c>
      <c r="I25" s="95" t="s">
        <v>101</v>
      </c>
      <c r="J25" s="95" t="s">
        <v>34</v>
      </c>
      <c r="K25" s="95" t="s">
        <v>52</v>
      </c>
      <c r="L25" s="95" t="s">
        <v>167</v>
      </c>
      <c r="M25" s="95" t="s">
        <v>26</v>
      </c>
      <c r="N25" s="95" t="s">
        <v>25</v>
      </c>
      <c r="O25" s="95" t="s">
        <v>31</v>
      </c>
    </row>
    <row r="26" spans="1:16" ht="15.75" customHeight="1" x14ac:dyDescent="0.25">
      <c r="A26" s="145" t="s">
        <v>35</v>
      </c>
      <c r="B26" s="105">
        <v>43325648866</v>
      </c>
      <c r="C26" s="96" t="s">
        <v>230</v>
      </c>
      <c r="D26" s="105" t="s">
        <v>128</v>
      </c>
      <c r="E26" s="143">
        <v>282553</v>
      </c>
      <c r="F26" s="144">
        <v>256</v>
      </c>
      <c r="G26" s="143">
        <v>12182</v>
      </c>
      <c r="I26" s="111" t="s">
        <v>35</v>
      </c>
      <c r="J26" s="111">
        <v>16536095427</v>
      </c>
      <c r="K26" s="104" t="s">
        <v>47</v>
      </c>
      <c r="L26" s="112" t="s">
        <v>121</v>
      </c>
      <c r="M26" s="113">
        <v>135494</v>
      </c>
      <c r="N26" s="114">
        <v>366</v>
      </c>
      <c r="O26" s="114">
        <v>0</v>
      </c>
    </row>
    <row r="27" spans="1:16" ht="15.75" customHeight="1" x14ac:dyDescent="0.25">
      <c r="A27" s="145" t="s">
        <v>36</v>
      </c>
      <c r="B27" s="105">
        <v>41431665528</v>
      </c>
      <c r="C27" s="104" t="s">
        <v>45</v>
      </c>
      <c r="D27" s="105" t="s">
        <v>123</v>
      </c>
      <c r="E27" s="143">
        <v>116513</v>
      </c>
      <c r="F27" s="144">
        <v>187</v>
      </c>
      <c r="G27" s="144">
        <v>313</v>
      </c>
      <c r="I27" s="111" t="s">
        <v>36</v>
      </c>
      <c r="J27" s="111">
        <v>58970107989</v>
      </c>
      <c r="K27" s="104" t="s">
        <v>113</v>
      </c>
      <c r="L27" s="112" t="s">
        <v>120</v>
      </c>
      <c r="M27" s="113">
        <v>105927</v>
      </c>
      <c r="N27" s="114">
        <v>410</v>
      </c>
      <c r="O27" s="114">
        <v>0</v>
      </c>
    </row>
    <row r="28" spans="1:16" ht="15.75" customHeight="1" x14ac:dyDescent="0.25">
      <c r="A28" s="145" t="s">
        <v>37</v>
      </c>
      <c r="B28" s="105">
        <v>97213320651</v>
      </c>
      <c r="C28" s="104" t="s">
        <v>108</v>
      </c>
      <c r="D28" s="105" t="s">
        <v>127</v>
      </c>
      <c r="E28" s="143">
        <v>92940</v>
      </c>
      <c r="F28" s="144">
        <v>186</v>
      </c>
      <c r="G28" s="143">
        <v>6682</v>
      </c>
      <c r="I28" s="111" t="s">
        <v>37</v>
      </c>
      <c r="J28" s="111">
        <v>64655340358</v>
      </c>
      <c r="K28" s="104" t="s">
        <v>50</v>
      </c>
      <c r="L28" s="112" t="s">
        <v>126</v>
      </c>
      <c r="M28" s="113">
        <v>98094</v>
      </c>
      <c r="N28" s="114">
        <v>106</v>
      </c>
      <c r="O28" s="113">
        <v>7694</v>
      </c>
    </row>
    <row r="29" spans="1:16" ht="15.75" customHeight="1" x14ac:dyDescent="0.25">
      <c r="A29" s="145" t="s">
        <v>38</v>
      </c>
      <c r="B29" s="105">
        <v>16536095427</v>
      </c>
      <c r="C29" s="104" t="s">
        <v>47</v>
      </c>
      <c r="D29" s="105" t="s">
        <v>121</v>
      </c>
      <c r="E29" s="143">
        <v>92875</v>
      </c>
      <c r="F29" s="144">
        <v>313</v>
      </c>
      <c r="G29" s="143">
        <v>3438</v>
      </c>
      <c r="I29" s="111" t="s">
        <v>38</v>
      </c>
      <c r="J29" s="111">
        <v>86546896316</v>
      </c>
      <c r="K29" s="104" t="s">
        <v>176</v>
      </c>
      <c r="L29" s="112" t="s">
        <v>127</v>
      </c>
      <c r="M29" s="113">
        <v>91471</v>
      </c>
      <c r="N29" s="114">
        <v>109</v>
      </c>
      <c r="O29" s="113">
        <v>24019</v>
      </c>
    </row>
    <row r="30" spans="1:16" ht="15.75" customHeight="1" x14ac:dyDescent="0.25">
      <c r="A30" s="145" t="s">
        <v>39</v>
      </c>
      <c r="B30" s="105">
        <v>64655340358</v>
      </c>
      <c r="C30" s="104" t="s">
        <v>50</v>
      </c>
      <c r="D30" s="105" t="s">
        <v>126</v>
      </c>
      <c r="E30" s="143">
        <v>65310</v>
      </c>
      <c r="F30" s="144">
        <v>114</v>
      </c>
      <c r="G30" s="143">
        <v>1756</v>
      </c>
      <c r="I30" s="111" t="s">
        <v>39</v>
      </c>
      <c r="J30" s="111">
        <v>41431665528</v>
      </c>
      <c r="K30" s="104" t="s">
        <v>45</v>
      </c>
      <c r="L30" s="112" t="s">
        <v>123</v>
      </c>
      <c r="M30" s="113">
        <v>67078</v>
      </c>
      <c r="N30" s="114">
        <v>119</v>
      </c>
      <c r="O30" s="114">
        <v>413</v>
      </c>
    </row>
    <row r="31" spans="1:16" ht="15.75" customHeight="1" x14ac:dyDescent="0.25">
      <c r="A31" s="145" t="s">
        <v>40</v>
      </c>
      <c r="B31" s="105">
        <v>66421949049</v>
      </c>
      <c r="C31" s="104" t="s">
        <v>110</v>
      </c>
      <c r="D31" s="105" t="s">
        <v>125</v>
      </c>
      <c r="E31" s="143">
        <v>64555</v>
      </c>
      <c r="F31" s="144">
        <v>161</v>
      </c>
      <c r="G31" s="144">
        <v>289</v>
      </c>
      <c r="I31" s="111" t="s">
        <v>40</v>
      </c>
      <c r="J31" s="111">
        <v>43325648866</v>
      </c>
      <c r="K31" s="104" t="s">
        <v>157</v>
      </c>
      <c r="L31" s="112" t="s">
        <v>128</v>
      </c>
      <c r="M31" s="113">
        <v>66955</v>
      </c>
      <c r="N31" s="114">
        <v>231</v>
      </c>
      <c r="O31" s="113">
        <v>12054</v>
      </c>
    </row>
    <row r="32" spans="1:16" ht="15.75" customHeight="1" x14ac:dyDescent="0.25">
      <c r="A32" s="145" t="s">
        <v>41</v>
      </c>
      <c r="B32" s="105">
        <v>96809077214</v>
      </c>
      <c r="C32" s="104" t="s">
        <v>49</v>
      </c>
      <c r="D32" s="105" t="s">
        <v>129</v>
      </c>
      <c r="E32" s="143">
        <v>56959</v>
      </c>
      <c r="F32" s="144">
        <v>139</v>
      </c>
      <c r="G32" s="143">
        <v>5429</v>
      </c>
      <c r="I32" s="111" t="s">
        <v>41</v>
      </c>
      <c r="J32" s="111">
        <v>66421949049</v>
      </c>
      <c r="K32" s="147" t="s">
        <v>48</v>
      </c>
      <c r="L32" s="112" t="s">
        <v>125</v>
      </c>
      <c r="M32" s="113">
        <v>60771</v>
      </c>
      <c r="N32" s="114">
        <v>199</v>
      </c>
      <c r="O32" s="114">
        <v>0</v>
      </c>
    </row>
    <row r="33" spans="1:16" ht="15.75" customHeight="1" x14ac:dyDescent="0.25">
      <c r="A33" s="145" t="s">
        <v>42</v>
      </c>
      <c r="B33" s="105">
        <v>74253013122</v>
      </c>
      <c r="C33" s="104" t="s">
        <v>111</v>
      </c>
      <c r="D33" s="105" t="s">
        <v>194</v>
      </c>
      <c r="E33" s="143">
        <v>48306</v>
      </c>
      <c r="F33" s="144">
        <v>89</v>
      </c>
      <c r="G33" s="143">
        <v>2614</v>
      </c>
      <c r="I33" s="111" t="s">
        <v>42</v>
      </c>
      <c r="J33" s="111">
        <v>50522457221</v>
      </c>
      <c r="K33" s="104" t="s">
        <v>46</v>
      </c>
      <c r="L33" s="112" t="s">
        <v>122</v>
      </c>
      <c r="M33" s="113">
        <v>57910</v>
      </c>
      <c r="N33" s="114">
        <v>86</v>
      </c>
      <c r="O33" s="113">
        <v>5468</v>
      </c>
    </row>
    <row r="34" spans="1:16" ht="15.75" customHeight="1" x14ac:dyDescent="0.25">
      <c r="A34" s="145" t="s">
        <v>43</v>
      </c>
      <c r="B34" s="105">
        <v>86448513098</v>
      </c>
      <c r="C34" s="104" t="s">
        <v>112</v>
      </c>
      <c r="D34" s="105" t="s">
        <v>160</v>
      </c>
      <c r="E34" s="143">
        <v>46990</v>
      </c>
      <c r="F34" s="144">
        <v>57</v>
      </c>
      <c r="G34" s="143">
        <v>5703</v>
      </c>
      <c r="I34" s="111" t="s">
        <v>43</v>
      </c>
      <c r="J34" s="111">
        <v>96809077214</v>
      </c>
      <c r="K34" s="104" t="s">
        <v>49</v>
      </c>
      <c r="L34" s="112" t="s">
        <v>129</v>
      </c>
      <c r="M34" s="113">
        <v>46678</v>
      </c>
      <c r="N34" s="114">
        <v>133</v>
      </c>
      <c r="O34" s="114">
        <v>98</v>
      </c>
    </row>
    <row r="35" spans="1:16" ht="15.75" customHeight="1" x14ac:dyDescent="0.25">
      <c r="A35" s="145" t="s">
        <v>44</v>
      </c>
      <c r="B35" s="105">
        <v>54980097571</v>
      </c>
      <c r="C35" s="104" t="s">
        <v>201</v>
      </c>
      <c r="D35" s="105" t="s">
        <v>125</v>
      </c>
      <c r="E35" s="143">
        <v>40319</v>
      </c>
      <c r="F35" s="144">
        <v>86</v>
      </c>
      <c r="G35" s="143">
        <v>8301</v>
      </c>
      <c r="I35" s="111" t="s">
        <v>44</v>
      </c>
      <c r="J35" s="111">
        <v>98602542829</v>
      </c>
      <c r="K35" s="104" t="s">
        <v>100</v>
      </c>
      <c r="L35" s="112" t="s">
        <v>129</v>
      </c>
      <c r="M35" s="113">
        <v>39134</v>
      </c>
      <c r="N35" s="114">
        <v>64</v>
      </c>
      <c r="O35" s="114">
        <v>110</v>
      </c>
    </row>
    <row r="36" spans="1:16" ht="15.75" customHeight="1" x14ac:dyDescent="0.25">
      <c r="A36" s="247" t="s">
        <v>51</v>
      </c>
      <c r="B36" s="247"/>
      <c r="C36" s="247"/>
      <c r="D36" s="247"/>
      <c r="E36" s="11">
        <v>907319</v>
      </c>
      <c r="F36" s="11">
        <v>1588</v>
      </c>
      <c r="G36" s="11">
        <v>46707</v>
      </c>
      <c r="I36" s="239" t="s">
        <v>98</v>
      </c>
      <c r="J36" s="236"/>
      <c r="K36" s="236"/>
      <c r="L36" s="237"/>
      <c r="M36" s="11">
        <v>769512</v>
      </c>
      <c r="N36" s="11">
        <v>1823</v>
      </c>
      <c r="O36" s="11">
        <v>49857</v>
      </c>
    </row>
    <row r="37" spans="1:16" ht="15.75" customHeight="1" x14ac:dyDescent="0.25">
      <c r="A37" s="247" t="s">
        <v>212</v>
      </c>
      <c r="B37" s="247"/>
      <c r="C37" s="247"/>
      <c r="D37" s="247"/>
      <c r="E37" s="11">
        <v>1376312</v>
      </c>
      <c r="F37" s="11">
        <v>4039</v>
      </c>
      <c r="G37" s="11">
        <v>66223</v>
      </c>
      <c r="I37" s="238" t="s">
        <v>180</v>
      </c>
      <c r="J37" s="236"/>
      <c r="K37" s="236"/>
      <c r="L37" s="237"/>
      <c r="M37" s="11">
        <v>1376312</v>
      </c>
      <c r="N37" s="11">
        <v>4039</v>
      </c>
      <c r="O37" s="11">
        <v>66223</v>
      </c>
    </row>
    <row r="38" spans="1:16" ht="15.75" customHeight="1" x14ac:dyDescent="0.25">
      <c r="A38" s="247" t="s">
        <v>94</v>
      </c>
      <c r="B38" s="247"/>
      <c r="C38" s="247"/>
      <c r="D38" s="247"/>
      <c r="E38" s="106">
        <v>0.65900000000000003</v>
      </c>
      <c r="F38" s="106">
        <v>0.39300000000000002</v>
      </c>
      <c r="G38" s="106">
        <v>0.70499999999999996</v>
      </c>
      <c r="I38" s="238" t="s">
        <v>99</v>
      </c>
      <c r="J38" s="236"/>
      <c r="K38" s="236"/>
      <c r="L38" s="237"/>
      <c r="M38" s="115">
        <v>0.55900000000000005</v>
      </c>
      <c r="N38" s="115">
        <v>0.45100000000000001</v>
      </c>
      <c r="O38" s="115">
        <v>0.753</v>
      </c>
    </row>
    <row r="39" spans="1:16" ht="15.75" customHeight="1" x14ac:dyDescent="0.25">
      <c r="A39" s="103" t="s">
        <v>202</v>
      </c>
      <c r="B39"/>
      <c r="C39"/>
      <c r="D39"/>
      <c r="E39"/>
      <c r="F39"/>
      <c r="G39"/>
      <c r="I39" s="103" t="s">
        <v>177</v>
      </c>
    </row>
    <row r="40" spans="1:16" ht="15.75" customHeight="1" x14ac:dyDescent="0.25">
      <c r="A40" s="103"/>
      <c r="I40" s="3"/>
    </row>
    <row r="41" spans="1:16" ht="15.75" customHeight="1" x14ac:dyDescent="0.25">
      <c r="A41" s="108" t="s">
        <v>221</v>
      </c>
      <c r="B41" s="109"/>
      <c r="C41"/>
      <c r="D41"/>
      <c r="E41"/>
      <c r="F41"/>
      <c r="G41"/>
      <c r="I41" s="141" t="s">
        <v>244</v>
      </c>
    </row>
    <row r="42" spans="1:16" ht="15.75" customHeight="1" x14ac:dyDescent="0.25">
      <c r="A42" s="142" t="s">
        <v>165</v>
      </c>
      <c r="B42"/>
      <c r="C42"/>
      <c r="D42"/>
      <c r="E42"/>
      <c r="F42"/>
      <c r="G42"/>
      <c r="N42" s="156" t="s">
        <v>136</v>
      </c>
      <c r="O42" s="156"/>
      <c r="P42" s="137"/>
    </row>
    <row r="43" spans="1:16" ht="27.95" customHeight="1" x14ac:dyDescent="0.25">
      <c r="A43" s="95" t="s">
        <v>101</v>
      </c>
      <c r="B43" s="95" t="s">
        <v>34</v>
      </c>
      <c r="C43" s="95" t="s">
        <v>52</v>
      </c>
      <c r="D43" s="95" t="s">
        <v>167</v>
      </c>
      <c r="E43" s="95" t="s">
        <v>26</v>
      </c>
      <c r="F43" s="95" t="s">
        <v>25</v>
      </c>
      <c r="G43" s="95" t="s">
        <v>185</v>
      </c>
      <c r="H43" s="154"/>
      <c r="I43" s="219" t="s">
        <v>101</v>
      </c>
      <c r="J43" s="219" t="s">
        <v>226</v>
      </c>
      <c r="K43" s="219" t="s">
        <v>52</v>
      </c>
      <c r="L43" s="219" t="s">
        <v>227</v>
      </c>
      <c r="M43" s="95" t="s">
        <v>26</v>
      </c>
      <c r="N43" s="153" t="s">
        <v>25</v>
      </c>
      <c r="O43" s="95" t="s">
        <v>31</v>
      </c>
    </row>
    <row r="44" spans="1:16" ht="15.75" customHeight="1" x14ac:dyDescent="0.25">
      <c r="A44" s="6" t="s">
        <v>35</v>
      </c>
      <c r="B44" s="6">
        <v>43325648866</v>
      </c>
      <c r="C44" s="104" t="s">
        <v>207</v>
      </c>
      <c r="D44" s="96" t="s">
        <v>128</v>
      </c>
      <c r="E44" s="17">
        <v>281825</v>
      </c>
      <c r="F44" s="98">
        <v>261</v>
      </c>
      <c r="G44" s="17">
        <v>3915</v>
      </c>
      <c r="I44" s="6" t="s">
        <v>35</v>
      </c>
      <c r="J44" s="111">
        <v>58970107989</v>
      </c>
      <c r="K44" s="104" t="s">
        <v>113</v>
      </c>
      <c r="L44" s="16" t="s">
        <v>120</v>
      </c>
      <c r="M44" s="17">
        <v>133539.00899999999</v>
      </c>
      <c r="N44" s="17">
        <v>440</v>
      </c>
      <c r="O44" s="17">
        <v>216.59800000000001</v>
      </c>
    </row>
    <row r="45" spans="1:16" ht="15.75" customHeight="1" x14ac:dyDescent="0.25">
      <c r="A45" s="6" t="s">
        <v>36</v>
      </c>
      <c r="B45" s="6">
        <v>41431665528</v>
      </c>
      <c r="C45" s="104" t="s">
        <v>45</v>
      </c>
      <c r="D45" s="96" t="s">
        <v>123</v>
      </c>
      <c r="E45" s="17">
        <v>116994</v>
      </c>
      <c r="F45" s="98">
        <v>148</v>
      </c>
      <c r="G45" s="17">
        <v>5225</v>
      </c>
      <c r="I45" s="6" t="s">
        <v>36</v>
      </c>
      <c r="J45" s="111">
        <v>16536095427</v>
      </c>
      <c r="K45" s="104" t="s">
        <v>47</v>
      </c>
      <c r="L45" s="112" t="s">
        <v>121</v>
      </c>
      <c r="M45" s="17">
        <v>95279.801000000007</v>
      </c>
      <c r="N45" s="17">
        <v>386</v>
      </c>
      <c r="O45" s="17">
        <v>84.787000000000006</v>
      </c>
    </row>
    <row r="46" spans="1:16" ht="15.75" customHeight="1" x14ac:dyDescent="0.25">
      <c r="A46" s="6" t="s">
        <v>37</v>
      </c>
      <c r="B46" s="6">
        <v>97213320651</v>
      </c>
      <c r="C46" s="112" t="s">
        <v>108</v>
      </c>
      <c r="D46" s="96" t="s">
        <v>127</v>
      </c>
      <c r="E46" s="17">
        <v>88641</v>
      </c>
      <c r="F46" s="98">
        <v>195</v>
      </c>
      <c r="G46" s="17">
        <v>8436</v>
      </c>
      <c r="I46" s="6" t="s">
        <v>37</v>
      </c>
      <c r="J46" s="111">
        <v>41431665528</v>
      </c>
      <c r="K46" s="104" t="s">
        <v>45</v>
      </c>
      <c r="L46" s="16" t="s">
        <v>123</v>
      </c>
      <c r="M46" s="17">
        <v>78451.260999999999</v>
      </c>
      <c r="N46" s="17">
        <v>141</v>
      </c>
      <c r="O46" s="17">
        <v>2862.5</v>
      </c>
    </row>
    <row r="47" spans="1:16" ht="15.75" customHeight="1" x14ac:dyDescent="0.25">
      <c r="A47" s="6" t="s">
        <v>38</v>
      </c>
      <c r="B47" s="6">
        <v>16536095427</v>
      </c>
      <c r="C47" s="112" t="s">
        <v>47</v>
      </c>
      <c r="D47" s="96" t="s">
        <v>121</v>
      </c>
      <c r="E47" s="17">
        <v>82358</v>
      </c>
      <c r="F47" s="98">
        <v>321</v>
      </c>
      <c r="G47" s="98">
        <v>735</v>
      </c>
      <c r="I47" s="6" t="s">
        <v>38</v>
      </c>
      <c r="J47" s="111">
        <v>50522457221</v>
      </c>
      <c r="K47" s="16" t="s">
        <v>46</v>
      </c>
      <c r="L47" s="112" t="s">
        <v>122</v>
      </c>
      <c r="M47" s="17">
        <v>72843.192999999999</v>
      </c>
      <c r="N47" s="17">
        <v>86</v>
      </c>
      <c r="O47" s="17">
        <v>8137.2539999999999</v>
      </c>
    </row>
    <row r="48" spans="1:16" ht="15.75" customHeight="1" x14ac:dyDescent="0.25">
      <c r="A48" s="6" t="s">
        <v>39</v>
      </c>
      <c r="B48" s="6">
        <v>66421949049</v>
      </c>
      <c r="C48" s="112" t="s">
        <v>110</v>
      </c>
      <c r="D48" s="96" t="s">
        <v>125</v>
      </c>
      <c r="E48" s="17">
        <v>62992</v>
      </c>
      <c r="F48" s="98">
        <v>193</v>
      </c>
      <c r="G48" s="98">
        <v>0</v>
      </c>
      <c r="I48" s="6" t="s">
        <v>39</v>
      </c>
      <c r="J48" s="105">
        <v>43325648866</v>
      </c>
      <c r="K48" s="16" t="s">
        <v>200</v>
      </c>
      <c r="L48" s="105" t="s">
        <v>128</v>
      </c>
      <c r="M48" s="17">
        <v>62052.764999999999</v>
      </c>
      <c r="N48" s="17">
        <v>184</v>
      </c>
      <c r="O48" s="17">
        <v>0</v>
      </c>
    </row>
    <row r="49" spans="1:15" ht="15.75" customHeight="1" x14ac:dyDescent="0.25">
      <c r="A49" s="6" t="s">
        <v>40</v>
      </c>
      <c r="B49" s="6">
        <v>64655340358</v>
      </c>
      <c r="C49" s="112" t="s">
        <v>50</v>
      </c>
      <c r="D49" s="96" t="s">
        <v>126</v>
      </c>
      <c r="E49" s="17">
        <v>59029</v>
      </c>
      <c r="F49" s="98">
        <v>141</v>
      </c>
      <c r="G49" s="98">
        <v>28</v>
      </c>
      <c r="I49" s="6" t="s">
        <v>40</v>
      </c>
      <c r="J49" s="105">
        <v>66421949049</v>
      </c>
      <c r="K49" s="104" t="s">
        <v>110</v>
      </c>
      <c r="L49" s="105" t="s">
        <v>125</v>
      </c>
      <c r="M49" s="17">
        <v>60849.148000000001</v>
      </c>
      <c r="N49" s="17">
        <v>258</v>
      </c>
      <c r="O49" s="17">
        <v>0</v>
      </c>
    </row>
    <row r="50" spans="1:15" ht="15.75" customHeight="1" x14ac:dyDescent="0.25">
      <c r="A50" s="6" t="s">
        <v>41</v>
      </c>
      <c r="B50" s="6">
        <v>96809077214</v>
      </c>
      <c r="C50" s="112" t="s">
        <v>208</v>
      </c>
      <c r="D50" s="96" t="s">
        <v>129</v>
      </c>
      <c r="E50" s="17">
        <v>57050</v>
      </c>
      <c r="F50" s="98">
        <v>147</v>
      </c>
      <c r="G50" s="17">
        <v>3851</v>
      </c>
      <c r="I50" s="6" t="s">
        <v>41</v>
      </c>
      <c r="J50" s="220">
        <v>48019802063</v>
      </c>
      <c r="K50" s="16" t="s">
        <v>231</v>
      </c>
      <c r="L50" s="16" t="s">
        <v>232</v>
      </c>
      <c r="M50" s="17">
        <v>54488.853999999999</v>
      </c>
      <c r="N50" s="17">
        <v>77</v>
      </c>
      <c r="O50" s="17">
        <v>7449.1629999999996</v>
      </c>
    </row>
    <row r="51" spans="1:15" ht="15.75" customHeight="1" x14ac:dyDescent="0.25">
      <c r="A51" s="6" t="s">
        <v>42</v>
      </c>
      <c r="B51" s="6">
        <v>41749818471</v>
      </c>
      <c r="C51" s="112" t="s">
        <v>210</v>
      </c>
      <c r="D51" s="96" t="s">
        <v>160</v>
      </c>
      <c r="E51" s="17">
        <v>55687</v>
      </c>
      <c r="F51" s="98">
        <v>56</v>
      </c>
      <c r="G51" s="17">
        <v>5794</v>
      </c>
      <c r="I51" s="6" t="s">
        <v>42</v>
      </c>
      <c r="J51" s="105">
        <v>96809077214</v>
      </c>
      <c r="K51" s="104" t="s">
        <v>49</v>
      </c>
      <c r="L51" s="16" t="s">
        <v>228</v>
      </c>
      <c r="M51" s="17">
        <v>53650.129000000001</v>
      </c>
      <c r="N51" s="17">
        <v>245</v>
      </c>
      <c r="O51" s="17">
        <v>0</v>
      </c>
    </row>
    <row r="52" spans="1:15" ht="15.75" customHeight="1" x14ac:dyDescent="0.25">
      <c r="A52" s="6" t="s">
        <v>43</v>
      </c>
      <c r="B52" s="6">
        <v>74253013122</v>
      </c>
      <c r="C52" s="112" t="s">
        <v>111</v>
      </c>
      <c r="D52" s="96" t="s">
        <v>194</v>
      </c>
      <c r="E52" s="17">
        <v>48531</v>
      </c>
      <c r="F52" s="98">
        <v>97</v>
      </c>
      <c r="G52" s="17">
        <v>2166</v>
      </c>
      <c r="I52" s="6" t="s">
        <v>43</v>
      </c>
      <c r="J52" s="6">
        <v>57956507589</v>
      </c>
      <c r="K52" s="16" t="s">
        <v>233</v>
      </c>
      <c r="L52" s="96" t="s">
        <v>161</v>
      </c>
      <c r="M52" s="17">
        <v>43532.940999999999</v>
      </c>
      <c r="N52" s="17">
        <v>132</v>
      </c>
      <c r="O52" s="17">
        <v>0</v>
      </c>
    </row>
    <row r="53" spans="1:15" ht="15.75" customHeight="1" x14ac:dyDescent="0.25">
      <c r="A53" s="6" t="s">
        <v>44</v>
      </c>
      <c r="B53" s="6">
        <v>50522457221</v>
      </c>
      <c r="C53" s="112" t="s">
        <v>46</v>
      </c>
      <c r="D53" s="96" t="s">
        <v>122</v>
      </c>
      <c r="E53" s="17">
        <v>42121</v>
      </c>
      <c r="F53" s="98">
        <v>50</v>
      </c>
      <c r="G53" s="17">
        <v>1111</v>
      </c>
      <c r="I53" s="6" t="s">
        <v>44</v>
      </c>
      <c r="J53" s="6" t="s">
        <v>195</v>
      </c>
      <c r="K53" s="147" t="s">
        <v>210</v>
      </c>
      <c r="L53" s="16" t="s">
        <v>160</v>
      </c>
      <c r="M53" s="17">
        <v>39117.646999999997</v>
      </c>
      <c r="N53" s="17">
        <v>50</v>
      </c>
      <c r="O53" s="17">
        <v>3497.047</v>
      </c>
    </row>
    <row r="54" spans="1:15" ht="15.75" customHeight="1" x14ac:dyDescent="0.25">
      <c r="A54" s="232" t="s">
        <v>51</v>
      </c>
      <c r="B54" s="232"/>
      <c r="C54" s="232"/>
      <c r="D54" s="232"/>
      <c r="E54" s="11">
        <v>895227</v>
      </c>
      <c r="F54" s="11">
        <v>1609</v>
      </c>
      <c r="G54" s="11">
        <v>31262</v>
      </c>
      <c r="I54" s="233" t="s">
        <v>98</v>
      </c>
      <c r="J54" s="236"/>
      <c r="K54" s="236"/>
      <c r="L54" s="237"/>
      <c r="M54" s="11">
        <f>SUM(M44:M53)</f>
        <v>693804.74799999991</v>
      </c>
      <c r="N54" s="11">
        <f>SUM(N44:N53)</f>
        <v>1999</v>
      </c>
      <c r="O54" s="11">
        <f>SUM(O44:O53)</f>
        <v>22247.348999999998</v>
      </c>
    </row>
    <row r="55" spans="1:15" ht="15.75" customHeight="1" x14ac:dyDescent="0.25">
      <c r="A55" s="232" t="s">
        <v>211</v>
      </c>
      <c r="B55" s="232"/>
      <c r="C55" s="232"/>
      <c r="D55" s="232"/>
      <c r="E55" s="11">
        <v>1581022</v>
      </c>
      <c r="F55" s="11">
        <v>3640</v>
      </c>
      <c r="G55" s="11">
        <v>76817</v>
      </c>
      <c r="I55" s="233" t="s">
        <v>229</v>
      </c>
      <c r="J55" s="236"/>
      <c r="K55" s="236"/>
      <c r="L55" s="237"/>
      <c r="M55" s="11">
        <v>1370949.4850000001</v>
      </c>
      <c r="N55" s="11">
        <v>5026</v>
      </c>
      <c r="O55" s="11">
        <v>45382.754999999997</v>
      </c>
    </row>
    <row r="56" spans="1:15" ht="15.75" customHeight="1" x14ac:dyDescent="0.25">
      <c r="A56" s="232" t="s">
        <v>94</v>
      </c>
      <c r="B56" s="232"/>
      <c r="C56" s="232"/>
      <c r="D56" s="232"/>
      <c r="E56" s="106">
        <v>0.56599999999999995</v>
      </c>
      <c r="F56" s="106">
        <v>0.442</v>
      </c>
      <c r="G56" s="106">
        <v>0.40699999999999997</v>
      </c>
      <c r="I56" s="233" t="s">
        <v>99</v>
      </c>
      <c r="J56" s="236"/>
      <c r="K56" s="236"/>
      <c r="L56" s="237"/>
      <c r="M56" s="10">
        <f>M54/M55</f>
        <v>0.50607608492591527</v>
      </c>
      <c r="N56" s="10">
        <f t="shared" ref="N56" si="1">N54/N55</f>
        <v>0.39773179466772779</v>
      </c>
      <c r="O56" s="10">
        <f>O54/O55</f>
        <v>0.49021592012208159</v>
      </c>
    </row>
    <row r="57" spans="1:15" ht="15.75" customHeight="1" x14ac:dyDescent="0.25">
      <c r="A57" s="103" t="s">
        <v>209</v>
      </c>
      <c r="B57"/>
      <c r="C57"/>
      <c r="D57"/>
      <c r="E57"/>
      <c r="F57"/>
      <c r="G57"/>
      <c r="I57" s="3" t="s">
        <v>206</v>
      </c>
    </row>
    <row r="58" spans="1:15" ht="15.75" customHeight="1" x14ac:dyDescent="0.25">
      <c r="A58" s="103"/>
    </row>
    <row r="59" spans="1:15" ht="15.75" customHeight="1" x14ac:dyDescent="0.25">
      <c r="A59" s="4" t="s">
        <v>238</v>
      </c>
      <c r="B59" s="5"/>
      <c r="C59" s="5"/>
      <c r="D59" s="5"/>
      <c r="E59" s="5"/>
      <c r="F59" s="5"/>
      <c r="G59" s="5"/>
      <c r="I59" s="141" t="s">
        <v>245</v>
      </c>
    </row>
    <row r="60" spans="1:15" ht="15.75" customHeight="1" x14ac:dyDescent="0.25">
      <c r="F60" s="83" t="s">
        <v>136</v>
      </c>
      <c r="N60" s="156" t="s">
        <v>136</v>
      </c>
      <c r="O60" s="156"/>
    </row>
    <row r="61" spans="1:15" ht="22.5" x14ac:dyDescent="0.25">
      <c r="A61" s="95" t="s">
        <v>101</v>
      </c>
      <c r="B61" s="219" t="s">
        <v>34</v>
      </c>
      <c r="C61" s="219" t="s">
        <v>52</v>
      </c>
      <c r="D61" s="95" t="s">
        <v>167</v>
      </c>
      <c r="E61" s="95" t="s">
        <v>26</v>
      </c>
      <c r="F61" s="95" t="s">
        <v>25</v>
      </c>
      <c r="G61" s="95" t="s">
        <v>185</v>
      </c>
      <c r="I61" s="153" t="s">
        <v>101</v>
      </c>
      <c r="J61" s="153" t="s">
        <v>34</v>
      </c>
      <c r="K61" s="153" t="s">
        <v>166</v>
      </c>
      <c r="L61" s="95" t="s">
        <v>167</v>
      </c>
      <c r="M61" s="95" t="s">
        <v>26</v>
      </c>
      <c r="N61" s="153" t="s">
        <v>25</v>
      </c>
      <c r="O61" s="153" t="s">
        <v>181</v>
      </c>
    </row>
    <row r="62" spans="1:15" ht="15.75" customHeight="1" x14ac:dyDescent="0.25">
      <c r="A62" s="146" t="s">
        <v>35</v>
      </c>
      <c r="B62" s="146">
        <v>43325648866</v>
      </c>
      <c r="C62" s="147" t="s">
        <v>157</v>
      </c>
      <c r="D62" s="147" t="s">
        <v>128</v>
      </c>
      <c r="E62" s="62">
        <v>305723.47200000001</v>
      </c>
      <c r="F62" s="148">
        <v>258</v>
      </c>
      <c r="G62" s="62">
        <v>6891.3670000000002</v>
      </c>
      <c r="I62" s="6">
        <v>1</v>
      </c>
      <c r="J62" s="6">
        <v>70091830677</v>
      </c>
      <c r="K62" s="96" t="s">
        <v>182</v>
      </c>
      <c r="L62" s="39" t="s">
        <v>121</v>
      </c>
      <c r="M62" s="17">
        <v>154064.03700000001</v>
      </c>
      <c r="N62" s="17">
        <v>229</v>
      </c>
      <c r="O62" s="17">
        <v>37933.728999999999</v>
      </c>
    </row>
    <row r="63" spans="1:15" ht="15.75" customHeight="1" x14ac:dyDescent="0.25">
      <c r="A63" s="146" t="s">
        <v>36</v>
      </c>
      <c r="B63" s="146">
        <v>41431665528</v>
      </c>
      <c r="C63" s="147" t="s">
        <v>45</v>
      </c>
      <c r="D63" s="147" t="s">
        <v>123</v>
      </c>
      <c r="E63" s="62">
        <v>114079.583</v>
      </c>
      <c r="F63" s="148">
        <v>135</v>
      </c>
      <c r="G63" s="62">
        <v>6968.7839999999997</v>
      </c>
      <c r="I63" s="6">
        <v>2</v>
      </c>
      <c r="J63" s="6">
        <v>58970107989</v>
      </c>
      <c r="K63" s="96" t="s">
        <v>113</v>
      </c>
      <c r="L63" s="96" t="s">
        <v>120</v>
      </c>
      <c r="M63" s="17">
        <v>123019.592</v>
      </c>
      <c r="N63" s="17">
        <v>361</v>
      </c>
      <c r="O63" s="17">
        <v>5076.4750000000004</v>
      </c>
    </row>
    <row r="64" spans="1:15" ht="15.75" customHeight="1" x14ac:dyDescent="0.25">
      <c r="A64" s="146" t="s">
        <v>37</v>
      </c>
      <c r="B64" s="146">
        <v>16536095427</v>
      </c>
      <c r="C64" s="147" t="s">
        <v>47</v>
      </c>
      <c r="D64" s="147" t="s">
        <v>121</v>
      </c>
      <c r="E64" s="62">
        <v>86960.096000000005</v>
      </c>
      <c r="F64" s="148">
        <v>322</v>
      </c>
      <c r="G64" s="62">
        <v>1178.482</v>
      </c>
      <c r="I64" s="6">
        <v>3</v>
      </c>
      <c r="J64" s="6">
        <v>46106063049</v>
      </c>
      <c r="K64" s="96" t="s">
        <v>172</v>
      </c>
      <c r="L64" s="96" t="s">
        <v>129</v>
      </c>
      <c r="M64" s="17">
        <v>113281.057</v>
      </c>
      <c r="N64" s="17">
        <v>336</v>
      </c>
      <c r="O64" s="17">
        <v>1972.704</v>
      </c>
    </row>
    <row r="65" spans="1:15" ht="15.75" customHeight="1" x14ac:dyDescent="0.25">
      <c r="A65" s="146" t="s">
        <v>38</v>
      </c>
      <c r="B65" s="146">
        <v>66421949049</v>
      </c>
      <c r="C65" s="147" t="s">
        <v>110</v>
      </c>
      <c r="D65" s="147" t="s">
        <v>125</v>
      </c>
      <c r="E65" s="62">
        <v>75770.573999999993</v>
      </c>
      <c r="F65" s="148">
        <v>206</v>
      </c>
      <c r="G65" s="62">
        <v>1703.943</v>
      </c>
      <c r="I65" s="6">
        <v>4</v>
      </c>
      <c r="J65" s="6">
        <v>57956507589</v>
      </c>
      <c r="K65" s="96" t="s">
        <v>183</v>
      </c>
      <c r="L65" s="96" t="s">
        <v>129</v>
      </c>
      <c r="M65" s="17">
        <v>83176.548999999999</v>
      </c>
      <c r="N65" s="17">
        <v>227</v>
      </c>
      <c r="O65" s="17">
        <v>6741.268</v>
      </c>
    </row>
    <row r="66" spans="1:15" ht="15.75" customHeight="1" x14ac:dyDescent="0.25">
      <c r="A66" s="146" t="s">
        <v>39</v>
      </c>
      <c r="B66" s="146">
        <v>97213320651</v>
      </c>
      <c r="C66" s="147" t="s">
        <v>235</v>
      </c>
      <c r="D66" s="147" t="s">
        <v>127</v>
      </c>
      <c r="E66" s="62">
        <v>73486.938999999998</v>
      </c>
      <c r="F66" s="148">
        <v>170</v>
      </c>
      <c r="G66" s="62">
        <v>7216.732</v>
      </c>
      <c r="I66" s="6">
        <v>5</v>
      </c>
      <c r="J66" s="6">
        <v>55706719199</v>
      </c>
      <c r="K66" s="104" t="s">
        <v>173</v>
      </c>
      <c r="L66" s="96" t="s">
        <v>121</v>
      </c>
      <c r="M66" s="17">
        <v>76574.521999999997</v>
      </c>
      <c r="N66" s="17">
        <v>344</v>
      </c>
      <c r="O66" s="99">
        <v>-1256.2380000000001</v>
      </c>
    </row>
    <row r="67" spans="1:15" ht="15.75" customHeight="1" x14ac:dyDescent="0.25">
      <c r="A67" s="146" t="s">
        <v>40</v>
      </c>
      <c r="B67" s="146">
        <v>96809077214</v>
      </c>
      <c r="C67" s="147" t="s">
        <v>49</v>
      </c>
      <c r="D67" s="147" t="s">
        <v>129</v>
      </c>
      <c r="E67" s="62">
        <v>62298.09</v>
      </c>
      <c r="F67" s="148">
        <v>116</v>
      </c>
      <c r="G67" s="62">
        <v>6217.0379999999996</v>
      </c>
      <c r="I67" s="6">
        <v>6</v>
      </c>
      <c r="J67" s="6">
        <v>41431665528</v>
      </c>
      <c r="K67" s="96" t="s">
        <v>45</v>
      </c>
      <c r="L67" s="96" t="s">
        <v>123</v>
      </c>
      <c r="M67" s="17">
        <v>74693.073999999993</v>
      </c>
      <c r="N67" s="17">
        <v>210</v>
      </c>
      <c r="O67" s="17">
        <v>5187.1970000000001</v>
      </c>
    </row>
    <row r="68" spans="1:15" ht="15.75" customHeight="1" x14ac:dyDescent="0.25">
      <c r="A68" s="146" t="s">
        <v>41</v>
      </c>
      <c r="B68" s="146">
        <v>74253013122</v>
      </c>
      <c r="C68" s="147" t="s">
        <v>111</v>
      </c>
      <c r="D68" s="147" t="s">
        <v>194</v>
      </c>
      <c r="E68" s="62">
        <v>58342.616000000002</v>
      </c>
      <c r="F68" s="148">
        <v>86</v>
      </c>
      <c r="G68" s="62">
        <v>5770.2719999999999</v>
      </c>
      <c r="I68" s="6">
        <v>7</v>
      </c>
      <c r="J68" s="6">
        <v>50522457221</v>
      </c>
      <c r="K68" s="96" t="s">
        <v>46</v>
      </c>
      <c r="L68" s="96" t="s">
        <v>122</v>
      </c>
      <c r="M68" s="17">
        <v>72235.611999999994</v>
      </c>
      <c r="N68" s="17">
        <v>78</v>
      </c>
      <c r="O68" s="17">
        <v>4210.6509999999998</v>
      </c>
    </row>
    <row r="69" spans="1:15" ht="15.75" customHeight="1" x14ac:dyDescent="0.25">
      <c r="A69" s="146" t="s">
        <v>42</v>
      </c>
      <c r="B69" s="146">
        <v>41749818471</v>
      </c>
      <c r="C69" s="147" t="s">
        <v>210</v>
      </c>
      <c r="D69" s="147" t="s">
        <v>160</v>
      </c>
      <c r="E69" s="62">
        <v>53591.656000000003</v>
      </c>
      <c r="F69" s="148">
        <v>56</v>
      </c>
      <c r="G69" s="62">
        <v>8333.8889999999992</v>
      </c>
      <c r="I69" s="6">
        <v>8</v>
      </c>
      <c r="J69" s="6">
        <v>16536095427</v>
      </c>
      <c r="K69" s="96" t="s">
        <v>47</v>
      </c>
      <c r="L69" s="96" t="s">
        <v>121</v>
      </c>
      <c r="M69" s="17">
        <v>70843.593999999997</v>
      </c>
      <c r="N69" s="17">
        <v>479</v>
      </c>
      <c r="O69" s="99">
        <v>-13777.411</v>
      </c>
    </row>
    <row r="70" spans="1:15" ht="15.75" customHeight="1" x14ac:dyDescent="0.25">
      <c r="A70" s="146" t="s">
        <v>43</v>
      </c>
      <c r="B70" s="146">
        <v>50522457221</v>
      </c>
      <c r="C70" s="147" t="s">
        <v>46</v>
      </c>
      <c r="D70" s="147" t="s">
        <v>122</v>
      </c>
      <c r="E70" s="62">
        <v>45343.803999999996</v>
      </c>
      <c r="F70" s="148">
        <v>59</v>
      </c>
      <c r="G70" s="62">
        <v>1394.222</v>
      </c>
      <c r="I70" s="6">
        <v>9</v>
      </c>
      <c r="J70" s="6">
        <v>66421949049</v>
      </c>
      <c r="K70" s="96" t="s">
        <v>48</v>
      </c>
      <c r="L70" s="96" t="s">
        <v>125</v>
      </c>
      <c r="M70" s="17">
        <v>69254.067999999999</v>
      </c>
      <c r="N70" s="17">
        <v>337</v>
      </c>
      <c r="O70" s="17">
        <v>463.84500000000003</v>
      </c>
    </row>
    <row r="71" spans="1:15" ht="15.75" customHeight="1" x14ac:dyDescent="0.25">
      <c r="A71" s="146" t="s">
        <v>44</v>
      </c>
      <c r="B71" s="146">
        <v>64655340358</v>
      </c>
      <c r="C71" s="147" t="s">
        <v>50</v>
      </c>
      <c r="D71" s="147" t="s">
        <v>126</v>
      </c>
      <c r="E71" s="62">
        <v>44946.442999999999</v>
      </c>
      <c r="F71" s="148">
        <v>114</v>
      </c>
      <c r="G71" s="62">
        <v>457.22300000000001</v>
      </c>
      <c r="I71" s="6">
        <v>10</v>
      </c>
      <c r="J71" s="6">
        <v>96809077214</v>
      </c>
      <c r="K71" s="96" t="s">
        <v>49</v>
      </c>
      <c r="L71" s="96" t="s">
        <v>123</v>
      </c>
      <c r="M71" s="17">
        <v>58293.995000000003</v>
      </c>
      <c r="N71" s="17">
        <v>287</v>
      </c>
      <c r="O71" s="17">
        <v>101.673</v>
      </c>
    </row>
    <row r="72" spans="1:15" ht="15.75" customHeight="1" x14ac:dyDescent="0.25">
      <c r="A72" s="258" t="s">
        <v>51</v>
      </c>
      <c r="B72" s="258"/>
      <c r="C72" s="258"/>
      <c r="D72" s="258"/>
      <c r="E72" s="150">
        <f>SUM(E62:E71)</f>
        <v>920543.27299999993</v>
      </c>
      <c r="F72" s="150">
        <f t="shared" ref="F72:G72" si="2">SUM(F62:F71)</f>
        <v>1522</v>
      </c>
      <c r="G72" s="150">
        <f t="shared" si="2"/>
        <v>46131.951999999997</v>
      </c>
      <c r="I72" s="233" t="s">
        <v>51</v>
      </c>
      <c r="J72" s="236"/>
      <c r="K72" s="236"/>
      <c r="L72" s="237"/>
      <c r="M72" s="100">
        <f>SUM(M62:M71)</f>
        <v>895436.1</v>
      </c>
      <c r="N72" s="100">
        <f>SUM(N62:N71)</f>
        <v>2888</v>
      </c>
      <c r="O72" s="100">
        <f>SUM(O62:O71)</f>
        <v>46653.892999999996</v>
      </c>
    </row>
    <row r="73" spans="1:15" ht="15.75" customHeight="1" x14ac:dyDescent="0.25">
      <c r="A73" s="258" t="s">
        <v>241</v>
      </c>
      <c r="B73" s="258"/>
      <c r="C73" s="258"/>
      <c r="D73" s="258"/>
      <c r="E73" s="150">
        <v>1552399</v>
      </c>
      <c r="F73" s="150">
        <v>3523</v>
      </c>
      <c r="G73" s="150">
        <v>89015</v>
      </c>
      <c r="I73" s="233" t="s">
        <v>216</v>
      </c>
      <c r="J73" s="236"/>
      <c r="K73" s="236"/>
      <c r="L73" s="237"/>
      <c r="M73" s="100">
        <v>1800343.6329999999</v>
      </c>
      <c r="N73" s="100">
        <v>7604</v>
      </c>
      <c r="O73" s="100">
        <v>2570.1109999999999</v>
      </c>
    </row>
    <row r="74" spans="1:15" ht="15.75" customHeight="1" x14ac:dyDescent="0.25">
      <c r="A74" s="258" t="s">
        <v>94</v>
      </c>
      <c r="B74" s="258"/>
      <c r="C74" s="258"/>
      <c r="D74" s="258"/>
      <c r="E74" s="259">
        <f>E72/E73</f>
        <v>0.59298110408471016</v>
      </c>
      <c r="F74" s="259">
        <f t="shared" ref="F74:G74" si="3">F72/F73</f>
        <v>0.43201816633550949</v>
      </c>
      <c r="G74" s="259">
        <f t="shared" si="3"/>
        <v>0.51824919395607483</v>
      </c>
      <c r="I74" s="233" t="s">
        <v>99</v>
      </c>
      <c r="J74" s="236"/>
      <c r="K74" s="236"/>
      <c r="L74" s="237"/>
      <c r="M74" s="100"/>
      <c r="N74" s="100"/>
      <c r="O74" s="100"/>
    </row>
    <row r="75" spans="1:15" ht="15.75" customHeight="1" x14ac:dyDescent="0.25">
      <c r="A75" s="3" t="s">
        <v>236</v>
      </c>
      <c r="I75" s="3" t="s">
        <v>184</v>
      </c>
    </row>
    <row r="76" spans="1:15" ht="15.75" customHeight="1" x14ac:dyDescent="0.25">
      <c r="A76" s="3"/>
      <c r="I76" s="3"/>
    </row>
    <row r="77" spans="1:15" ht="15.75" customHeight="1" x14ac:dyDescent="0.25">
      <c r="A77" s="4" t="s">
        <v>237</v>
      </c>
      <c r="B77" s="5"/>
      <c r="C77" s="5"/>
      <c r="D77" s="5"/>
      <c r="E77" s="5"/>
      <c r="F77" s="5"/>
      <c r="G77" s="5"/>
      <c r="I77" s="141" t="s">
        <v>246</v>
      </c>
    </row>
    <row r="78" spans="1:15" ht="15.75" customHeight="1" x14ac:dyDescent="0.25">
      <c r="F78" s="246" t="s">
        <v>136</v>
      </c>
      <c r="G78" s="246"/>
      <c r="H78" s="246"/>
      <c r="N78" s="137" t="s">
        <v>136</v>
      </c>
      <c r="O78" s="137"/>
    </row>
    <row r="79" spans="1:15" ht="27.95" customHeight="1" x14ac:dyDescent="0.25">
      <c r="A79" s="95" t="s">
        <v>101</v>
      </c>
      <c r="B79" s="95" t="s">
        <v>34</v>
      </c>
      <c r="C79" s="95" t="s">
        <v>52</v>
      </c>
      <c r="D79" s="95" t="s">
        <v>156</v>
      </c>
      <c r="E79" s="95" t="s">
        <v>26</v>
      </c>
      <c r="F79" s="95" t="s">
        <v>25</v>
      </c>
      <c r="G79" s="95" t="s">
        <v>185</v>
      </c>
      <c r="H79" s="154"/>
      <c r="I79" s="95" t="s">
        <v>101</v>
      </c>
      <c r="J79" s="95" t="s">
        <v>34</v>
      </c>
      <c r="K79" s="95" t="s">
        <v>52</v>
      </c>
      <c r="L79" s="95" t="s">
        <v>167</v>
      </c>
      <c r="M79" s="95" t="s">
        <v>26</v>
      </c>
      <c r="N79" s="95" t="s">
        <v>25</v>
      </c>
      <c r="O79" s="95" t="s">
        <v>31</v>
      </c>
    </row>
    <row r="80" spans="1:15" ht="15.75" customHeight="1" x14ac:dyDescent="0.25">
      <c r="A80" s="6" t="s">
        <v>35</v>
      </c>
      <c r="B80" s="6" t="s">
        <v>186</v>
      </c>
      <c r="C80" s="96" t="s">
        <v>198</v>
      </c>
      <c r="D80" s="96" t="s">
        <v>128</v>
      </c>
      <c r="E80" s="17">
        <v>311553.783</v>
      </c>
      <c r="F80" s="17">
        <v>256</v>
      </c>
      <c r="G80" s="17">
        <v>4739.7110000000002</v>
      </c>
      <c r="I80" s="146" t="s">
        <v>35</v>
      </c>
      <c r="J80" s="146">
        <v>58970107989</v>
      </c>
      <c r="K80" s="147" t="s">
        <v>113</v>
      </c>
      <c r="L80" s="147" t="s">
        <v>120</v>
      </c>
      <c r="M80" s="62">
        <v>156420</v>
      </c>
      <c r="N80" s="148">
        <v>561</v>
      </c>
      <c r="O80" s="148">
        <v>478</v>
      </c>
    </row>
    <row r="81" spans="1:15" ht="15.75" customHeight="1" x14ac:dyDescent="0.25">
      <c r="A81" s="6" t="s">
        <v>36</v>
      </c>
      <c r="B81" s="6" t="s">
        <v>187</v>
      </c>
      <c r="C81" s="96" t="s">
        <v>45</v>
      </c>
      <c r="D81" s="96" t="s">
        <v>123</v>
      </c>
      <c r="E81" s="17">
        <v>110329.656</v>
      </c>
      <c r="F81" s="17">
        <v>130</v>
      </c>
      <c r="G81" s="17">
        <v>10520.481</v>
      </c>
      <c r="I81" s="146" t="s">
        <v>36</v>
      </c>
      <c r="J81" s="146">
        <v>16536095427</v>
      </c>
      <c r="K81" s="147" t="s">
        <v>204</v>
      </c>
      <c r="L81" s="147" t="s">
        <v>121</v>
      </c>
      <c r="M81" s="62">
        <v>107103</v>
      </c>
      <c r="N81" s="148">
        <v>549</v>
      </c>
      <c r="O81" s="62">
        <v>1063</v>
      </c>
    </row>
    <row r="82" spans="1:15" ht="15.75" customHeight="1" x14ac:dyDescent="0.25">
      <c r="A82" s="6" t="s">
        <v>37</v>
      </c>
      <c r="B82" s="6" t="s">
        <v>102</v>
      </c>
      <c r="C82" s="96" t="s">
        <v>47</v>
      </c>
      <c r="D82" s="96" t="s">
        <v>121</v>
      </c>
      <c r="E82" s="17">
        <v>94579.116999999998</v>
      </c>
      <c r="F82" s="17">
        <v>312</v>
      </c>
      <c r="G82" s="17">
        <v>2398.8270000000002</v>
      </c>
      <c r="I82" s="146" t="s">
        <v>37</v>
      </c>
      <c r="J82" s="146">
        <v>48585758589</v>
      </c>
      <c r="K82" s="147" t="s">
        <v>170</v>
      </c>
      <c r="L82" s="147" t="s">
        <v>129</v>
      </c>
      <c r="M82" s="62">
        <v>78822</v>
      </c>
      <c r="N82" s="148">
        <v>430</v>
      </c>
      <c r="O82" s="148">
        <v>0</v>
      </c>
    </row>
    <row r="83" spans="1:15" ht="15.75" customHeight="1" x14ac:dyDescent="0.25">
      <c r="A83" s="6" t="s">
        <v>38</v>
      </c>
      <c r="B83" s="6" t="s">
        <v>188</v>
      </c>
      <c r="C83" s="96" t="s">
        <v>110</v>
      </c>
      <c r="D83" s="96" t="s">
        <v>125</v>
      </c>
      <c r="E83" s="17">
        <v>67802.442999999999</v>
      </c>
      <c r="F83" s="17">
        <v>194</v>
      </c>
      <c r="G83" s="17">
        <v>971.601</v>
      </c>
      <c r="I83" s="146" t="s">
        <v>38</v>
      </c>
      <c r="J83" s="146">
        <v>70091830677</v>
      </c>
      <c r="K83" s="147" t="s">
        <v>116</v>
      </c>
      <c r="L83" s="147" t="s">
        <v>121</v>
      </c>
      <c r="M83" s="62">
        <v>78249</v>
      </c>
      <c r="N83" s="148">
        <v>170</v>
      </c>
      <c r="O83" s="62">
        <v>18286</v>
      </c>
    </row>
    <row r="84" spans="1:15" ht="15.75" customHeight="1" x14ac:dyDescent="0.25">
      <c r="A84" s="6" t="s">
        <v>39</v>
      </c>
      <c r="B84" s="6" t="s">
        <v>189</v>
      </c>
      <c r="C84" s="96" t="s">
        <v>46</v>
      </c>
      <c r="D84" s="96" t="s">
        <v>122</v>
      </c>
      <c r="E84" s="17">
        <v>61327.027999999998</v>
      </c>
      <c r="F84" s="17">
        <v>61</v>
      </c>
      <c r="G84" s="17">
        <v>10525.210999999999</v>
      </c>
      <c r="I84" s="146" t="s">
        <v>39</v>
      </c>
      <c r="J84" s="146">
        <v>50522457221</v>
      </c>
      <c r="K84" s="147" t="s">
        <v>46</v>
      </c>
      <c r="L84" s="147" t="s">
        <v>122</v>
      </c>
      <c r="M84" s="62">
        <v>74812</v>
      </c>
      <c r="N84" s="148">
        <v>43</v>
      </c>
      <c r="O84" s="62">
        <v>4002</v>
      </c>
    </row>
    <row r="85" spans="1:15" ht="15.75" customHeight="1" x14ac:dyDescent="0.25">
      <c r="A85" s="6" t="s">
        <v>40</v>
      </c>
      <c r="B85" s="6" t="s">
        <v>190</v>
      </c>
      <c r="C85" s="96" t="s">
        <v>199</v>
      </c>
      <c r="D85" s="96" t="s">
        <v>124</v>
      </c>
      <c r="E85" s="17">
        <v>60151.493999999999</v>
      </c>
      <c r="F85" s="17">
        <v>1</v>
      </c>
      <c r="G85" s="17">
        <v>57271.834000000003</v>
      </c>
      <c r="I85" s="146" t="s">
        <v>40</v>
      </c>
      <c r="J85" s="146">
        <v>41431665528</v>
      </c>
      <c r="K85" s="147" t="s">
        <v>45</v>
      </c>
      <c r="L85" s="147" t="s">
        <v>123</v>
      </c>
      <c r="M85" s="62">
        <v>69371</v>
      </c>
      <c r="N85" s="148">
        <v>213</v>
      </c>
      <c r="O85" s="62">
        <v>4039</v>
      </c>
    </row>
    <row r="86" spans="1:15" ht="15.75" customHeight="1" x14ac:dyDescent="0.25">
      <c r="A86" s="6" t="s">
        <v>41</v>
      </c>
      <c r="B86" s="6" t="s">
        <v>191</v>
      </c>
      <c r="C86" s="96" t="s">
        <v>49</v>
      </c>
      <c r="D86" s="96" t="s">
        <v>129</v>
      </c>
      <c r="E86" s="17">
        <v>59434.802000000003</v>
      </c>
      <c r="F86" s="17">
        <v>113</v>
      </c>
      <c r="G86" s="17">
        <v>5075.125</v>
      </c>
      <c r="I86" s="146" t="s">
        <v>41</v>
      </c>
      <c r="J86" s="146">
        <v>96809077214</v>
      </c>
      <c r="K86" s="147" t="s">
        <v>49</v>
      </c>
      <c r="L86" s="147" t="s">
        <v>123</v>
      </c>
      <c r="M86" s="62">
        <v>67446</v>
      </c>
      <c r="N86" s="148">
        <v>342</v>
      </c>
      <c r="O86" s="148">
        <v>763</v>
      </c>
    </row>
    <row r="87" spans="1:15" ht="15.75" customHeight="1" x14ac:dyDescent="0.25">
      <c r="A87" s="6" t="s">
        <v>42</v>
      </c>
      <c r="B87" s="6" t="s">
        <v>192</v>
      </c>
      <c r="C87" s="96" t="s">
        <v>50</v>
      </c>
      <c r="D87" s="96" t="s">
        <v>126</v>
      </c>
      <c r="E87" s="17">
        <v>57149.091999999997</v>
      </c>
      <c r="F87" s="17">
        <v>98</v>
      </c>
      <c r="G87" s="17">
        <v>4707.0150000000003</v>
      </c>
      <c r="I87" s="146" t="s">
        <v>42</v>
      </c>
      <c r="J87" s="146">
        <v>17003088400</v>
      </c>
      <c r="K87" s="147" t="s">
        <v>203</v>
      </c>
      <c r="L87" s="147" t="s">
        <v>124</v>
      </c>
      <c r="M87" s="62">
        <v>66843</v>
      </c>
      <c r="N87" s="148">
        <v>521</v>
      </c>
      <c r="O87" s="148">
        <v>97</v>
      </c>
    </row>
    <row r="88" spans="1:15" ht="15.75" customHeight="1" x14ac:dyDescent="0.25">
      <c r="A88" s="6" t="s">
        <v>43</v>
      </c>
      <c r="B88" s="6" t="s">
        <v>193</v>
      </c>
      <c r="C88" s="96" t="s">
        <v>111</v>
      </c>
      <c r="D88" s="96" t="s">
        <v>194</v>
      </c>
      <c r="E88" s="17">
        <v>54663.72</v>
      </c>
      <c r="F88" s="17">
        <v>75</v>
      </c>
      <c r="G88" s="17">
        <v>2610.8440000000001</v>
      </c>
      <c r="I88" s="146" t="s">
        <v>43</v>
      </c>
      <c r="J88" s="146">
        <v>66421949049</v>
      </c>
      <c r="K88" s="147" t="s">
        <v>48</v>
      </c>
      <c r="L88" s="147" t="s">
        <v>125</v>
      </c>
      <c r="M88" s="62">
        <v>64921</v>
      </c>
      <c r="N88" s="148">
        <v>283</v>
      </c>
      <c r="O88" s="148">
        <v>0</v>
      </c>
    </row>
    <row r="89" spans="1:15" ht="15.75" customHeight="1" x14ac:dyDescent="0.25">
      <c r="A89" s="6" t="s">
        <v>44</v>
      </c>
      <c r="B89" s="6" t="s">
        <v>195</v>
      </c>
      <c r="C89" s="96" t="s">
        <v>196</v>
      </c>
      <c r="D89" s="96" t="s">
        <v>160</v>
      </c>
      <c r="E89" s="17">
        <v>49573.362000000001</v>
      </c>
      <c r="F89" s="17">
        <v>51</v>
      </c>
      <c r="G89" s="17">
        <v>3564.9940000000001</v>
      </c>
      <c r="I89" s="146" t="s">
        <v>44</v>
      </c>
      <c r="J89" s="146">
        <v>55706719199</v>
      </c>
      <c r="K89" s="149" t="s">
        <v>205</v>
      </c>
      <c r="L89" s="147" t="s">
        <v>121</v>
      </c>
      <c r="M89" s="62">
        <v>63279</v>
      </c>
      <c r="N89" s="148">
        <v>368</v>
      </c>
      <c r="O89" s="62">
        <v>4381</v>
      </c>
    </row>
    <row r="90" spans="1:15" ht="15.75" customHeight="1" x14ac:dyDescent="0.25">
      <c r="A90" s="232" t="s">
        <v>51</v>
      </c>
      <c r="B90" s="232"/>
      <c r="C90" s="232"/>
      <c r="D90" s="232"/>
      <c r="E90" s="100">
        <f>SUM(E80:E89)</f>
        <v>926564.49699999986</v>
      </c>
      <c r="F90" s="100">
        <f>SUM(F80:F89)</f>
        <v>1291</v>
      </c>
      <c r="G90" s="100">
        <f>SUM(G80:G89)</f>
        <v>102385.64300000001</v>
      </c>
      <c r="I90" s="243" t="s">
        <v>98</v>
      </c>
      <c r="J90" s="244"/>
      <c r="K90" s="244"/>
      <c r="L90" s="245"/>
      <c r="M90" s="150">
        <v>827266</v>
      </c>
      <c r="N90" s="150">
        <v>3480</v>
      </c>
      <c r="O90" s="150">
        <v>33108</v>
      </c>
    </row>
    <row r="91" spans="1:15" ht="15.75" customHeight="1" x14ac:dyDescent="0.25">
      <c r="A91" s="232" t="s">
        <v>213</v>
      </c>
      <c r="B91" s="232"/>
      <c r="C91" s="232"/>
      <c r="D91" s="232"/>
      <c r="E91" s="100">
        <v>1522477.926</v>
      </c>
      <c r="F91" s="100">
        <v>3245</v>
      </c>
      <c r="G91" s="100">
        <v>119271.921</v>
      </c>
      <c r="I91" s="243" t="s">
        <v>215</v>
      </c>
      <c r="J91" s="244"/>
      <c r="K91" s="244"/>
      <c r="L91" s="245"/>
      <c r="M91" s="150">
        <v>1768495</v>
      </c>
      <c r="N91" s="150">
        <v>8105</v>
      </c>
      <c r="O91" s="150">
        <v>72241</v>
      </c>
    </row>
    <row r="92" spans="1:15" ht="15" customHeight="1" x14ac:dyDescent="0.25">
      <c r="A92" s="233" t="s">
        <v>99</v>
      </c>
      <c r="B92" s="236"/>
      <c r="C92" s="236"/>
      <c r="D92" s="237"/>
      <c r="E92" s="152">
        <f>E90/E91</f>
        <v>0.6085897740628391</v>
      </c>
      <c r="F92" s="152">
        <f t="shared" ref="F92:G92" si="4">F90/F91</f>
        <v>0.39784283513097074</v>
      </c>
      <c r="G92" s="152">
        <f t="shared" si="4"/>
        <v>0.85842201703115029</v>
      </c>
      <c r="I92" s="243" t="s">
        <v>99</v>
      </c>
      <c r="J92" s="244"/>
      <c r="K92" s="244"/>
      <c r="L92" s="245"/>
      <c r="M92" s="151">
        <v>0.46800000000000003</v>
      </c>
      <c r="N92" s="151">
        <v>0.42899999999999999</v>
      </c>
      <c r="O92" s="151">
        <v>0.45800000000000002</v>
      </c>
    </row>
    <row r="93" spans="1:15" ht="15" customHeight="1" x14ac:dyDescent="0.25">
      <c r="A93" s="3" t="s">
        <v>197</v>
      </c>
      <c r="I93" s="103" t="s">
        <v>97</v>
      </c>
    </row>
    <row r="94" spans="1:15" ht="15" customHeight="1" x14ac:dyDescent="0.25">
      <c r="A94" s="3"/>
    </row>
    <row r="95" spans="1:15" x14ac:dyDescent="0.25">
      <c r="A95" s="4" t="s">
        <v>239</v>
      </c>
      <c r="B95" s="18"/>
      <c r="C95" s="18"/>
      <c r="D95" s="18"/>
      <c r="E95" s="18"/>
      <c r="F95" s="18"/>
      <c r="G95" s="5"/>
      <c r="I95" s="141" t="s">
        <v>247</v>
      </c>
    </row>
    <row r="96" spans="1:15" x14ac:dyDescent="0.25">
      <c r="E96" s="240" t="s">
        <v>136</v>
      </c>
      <c r="F96" s="240"/>
      <c r="G96" s="240"/>
      <c r="I96" s="107"/>
      <c r="J96" s="107"/>
      <c r="L96" s="102"/>
      <c r="N96" s="140" t="s">
        <v>136</v>
      </c>
      <c r="O96" s="140"/>
    </row>
    <row r="97" spans="1:15" ht="27.95" customHeight="1" x14ac:dyDescent="0.25">
      <c r="A97" s="95" t="s">
        <v>101</v>
      </c>
      <c r="B97" s="95" t="s">
        <v>34</v>
      </c>
      <c r="C97" s="95" t="s">
        <v>52</v>
      </c>
      <c r="D97" s="95" t="s">
        <v>156</v>
      </c>
      <c r="E97" s="95" t="s">
        <v>26</v>
      </c>
      <c r="F97" s="95" t="s">
        <v>25</v>
      </c>
      <c r="G97" s="153" t="s">
        <v>181</v>
      </c>
      <c r="H97" s="154"/>
      <c r="I97" s="95" t="s">
        <v>101</v>
      </c>
      <c r="J97" s="95" t="s">
        <v>34</v>
      </c>
      <c r="K97" s="95" t="s">
        <v>166</v>
      </c>
      <c r="L97" s="95" t="s">
        <v>167</v>
      </c>
      <c r="M97" s="95" t="s">
        <v>26</v>
      </c>
      <c r="N97" s="95" t="s">
        <v>25</v>
      </c>
      <c r="O97" s="95" t="s">
        <v>31</v>
      </c>
    </row>
    <row r="98" spans="1:15" x14ac:dyDescent="0.25">
      <c r="A98" s="6" t="s">
        <v>35</v>
      </c>
      <c r="B98" s="6">
        <v>43325648866</v>
      </c>
      <c r="C98" s="96" t="s">
        <v>198</v>
      </c>
      <c r="D98" s="96" t="s">
        <v>128</v>
      </c>
      <c r="E98" s="17">
        <v>361707</v>
      </c>
      <c r="F98" s="98">
        <v>242</v>
      </c>
      <c r="G98" s="17">
        <v>14261</v>
      </c>
      <c r="I98" s="6" t="s">
        <v>35</v>
      </c>
      <c r="J98" s="138">
        <v>58970107989</v>
      </c>
      <c r="K98" s="104" t="s">
        <v>113</v>
      </c>
      <c r="L98" s="96" t="s">
        <v>120</v>
      </c>
      <c r="M98" s="17">
        <v>128748</v>
      </c>
      <c r="N98" s="98">
        <v>324</v>
      </c>
      <c r="O98" s="98">
        <v>0</v>
      </c>
    </row>
    <row r="99" spans="1:15" x14ac:dyDescent="0.25">
      <c r="A99" s="6" t="s">
        <v>36</v>
      </c>
      <c r="B99" s="6">
        <v>41431665528</v>
      </c>
      <c r="C99" s="96" t="s">
        <v>45</v>
      </c>
      <c r="D99" s="96" t="s">
        <v>123</v>
      </c>
      <c r="E99" s="17">
        <v>97079</v>
      </c>
      <c r="F99" s="98">
        <v>127</v>
      </c>
      <c r="G99" s="17">
        <v>6328</v>
      </c>
      <c r="I99" s="6" t="s">
        <v>36</v>
      </c>
      <c r="J99" s="138">
        <v>16536095427</v>
      </c>
      <c r="K99" s="104" t="s">
        <v>47</v>
      </c>
      <c r="L99" s="96" t="s">
        <v>121</v>
      </c>
      <c r="M99" s="17">
        <v>114572</v>
      </c>
      <c r="N99" s="98">
        <v>560</v>
      </c>
      <c r="O99" s="17">
        <v>3955</v>
      </c>
    </row>
    <row r="100" spans="1:15" x14ac:dyDescent="0.25">
      <c r="A100" s="6" t="s">
        <v>37</v>
      </c>
      <c r="B100" s="6">
        <v>16536095427</v>
      </c>
      <c r="C100" s="96" t="s">
        <v>47</v>
      </c>
      <c r="D100" s="96" t="s">
        <v>121</v>
      </c>
      <c r="E100" s="17">
        <v>71519</v>
      </c>
      <c r="F100" s="98">
        <v>305</v>
      </c>
      <c r="G100" s="99">
        <v>-6615</v>
      </c>
      <c r="I100" s="6" t="s">
        <v>37</v>
      </c>
      <c r="J100" s="139" t="s">
        <v>175</v>
      </c>
      <c r="K100" s="104" t="s">
        <v>168</v>
      </c>
      <c r="L100" s="96" t="s">
        <v>169</v>
      </c>
      <c r="M100" s="17">
        <v>99516</v>
      </c>
      <c r="N100" s="98">
        <v>490</v>
      </c>
      <c r="O100" s="98">
        <v>0</v>
      </c>
    </row>
    <row r="101" spans="1:15" x14ac:dyDescent="0.25">
      <c r="A101" s="6" t="s">
        <v>38</v>
      </c>
      <c r="B101" s="6">
        <v>66421949049</v>
      </c>
      <c r="C101" s="101" t="s">
        <v>158</v>
      </c>
      <c r="D101" s="96" t="s">
        <v>125</v>
      </c>
      <c r="E101" s="17">
        <v>70521</v>
      </c>
      <c r="F101" s="98">
        <v>184</v>
      </c>
      <c r="G101" s="98">
        <v>731</v>
      </c>
      <c r="I101" s="6" t="s">
        <v>38</v>
      </c>
      <c r="J101" s="138">
        <v>57956507589</v>
      </c>
      <c r="K101" s="104" t="s">
        <v>170</v>
      </c>
      <c r="L101" s="96" t="s">
        <v>129</v>
      </c>
      <c r="M101" s="17">
        <v>85139</v>
      </c>
      <c r="N101" s="98">
        <v>518</v>
      </c>
      <c r="O101" s="98">
        <v>0</v>
      </c>
    </row>
    <row r="102" spans="1:15" x14ac:dyDescent="0.25">
      <c r="A102" s="6" t="s">
        <v>39</v>
      </c>
      <c r="B102" s="6">
        <v>64655340358</v>
      </c>
      <c r="C102" s="96" t="s">
        <v>50</v>
      </c>
      <c r="D102" s="96" t="s">
        <v>126</v>
      </c>
      <c r="E102" s="17">
        <v>65898</v>
      </c>
      <c r="F102" s="98">
        <v>99</v>
      </c>
      <c r="G102" s="17">
        <v>3343</v>
      </c>
      <c r="I102" s="6" t="s">
        <v>39</v>
      </c>
      <c r="J102" s="138">
        <v>96809077214</v>
      </c>
      <c r="K102" s="104" t="s">
        <v>49</v>
      </c>
      <c r="L102" s="96" t="s">
        <v>123</v>
      </c>
      <c r="M102" s="17">
        <v>69892</v>
      </c>
      <c r="N102" s="98">
        <v>339</v>
      </c>
      <c r="O102" s="98">
        <v>710</v>
      </c>
    </row>
    <row r="103" spans="1:15" x14ac:dyDescent="0.25">
      <c r="A103" s="6" t="s">
        <v>40</v>
      </c>
      <c r="B103" s="6">
        <v>96809077214</v>
      </c>
      <c r="C103" s="96" t="s">
        <v>49</v>
      </c>
      <c r="D103" s="96" t="s">
        <v>123</v>
      </c>
      <c r="E103" s="17">
        <v>52911</v>
      </c>
      <c r="F103" s="98">
        <v>110</v>
      </c>
      <c r="G103" s="17">
        <v>3528</v>
      </c>
      <c r="I103" s="6" t="s">
        <v>40</v>
      </c>
      <c r="J103" s="138">
        <v>50522457221</v>
      </c>
      <c r="K103" s="104" t="s">
        <v>171</v>
      </c>
      <c r="L103" s="96" t="s">
        <v>122</v>
      </c>
      <c r="M103" s="17">
        <v>69329</v>
      </c>
      <c r="N103" s="98">
        <v>29</v>
      </c>
      <c r="O103" s="17">
        <v>6358</v>
      </c>
    </row>
    <row r="104" spans="1:15" x14ac:dyDescent="0.25">
      <c r="A104" s="6" t="s">
        <v>41</v>
      </c>
      <c r="B104" s="6">
        <v>50522457221</v>
      </c>
      <c r="C104" s="96" t="s">
        <v>46</v>
      </c>
      <c r="D104" s="96" t="s">
        <v>122</v>
      </c>
      <c r="E104" s="17">
        <v>52092</v>
      </c>
      <c r="F104" s="98">
        <v>65</v>
      </c>
      <c r="G104" s="17">
        <v>3711</v>
      </c>
      <c r="I104" s="6" t="s">
        <v>41</v>
      </c>
      <c r="J104" s="138">
        <v>46106063049</v>
      </c>
      <c r="K104" s="104" t="s">
        <v>172</v>
      </c>
      <c r="L104" s="96" t="s">
        <v>129</v>
      </c>
      <c r="M104" s="17">
        <v>66988</v>
      </c>
      <c r="N104" s="98">
        <v>374</v>
      </c>
      <c r="O104" s="98">
        <v>297</v>
      </c>
    </row>
    <row r="105" spans="1:15" ht="15" customHeight="1" x14ac:dyDescent="0.25">
      <c r="A105" s="6" t="s">
        <v>42</v>
      </c>
      <c r="B105" s="6">
        <v>98602542829</v>
      </c>
      <c r="C105" s="96" t="s">
        <v>100</v>
      </c>
      <c r="D105" s="96" t="s">
        <v>129</v>
      </c>
      <c r="E105" s="17">
        <v>48356</v>
      </c>
      <c r="F105" s="98">
        <v>91</v>
      </c>
      <c r="G105" s="98">
        <v>233</v>
      </c>
      <c r="I105" s="6" t="s">
        <v>42</v>
      </c>
      <c r="J105" s="138">
        <v>66421949049</v>
      </c>
      <c r="K105" s="104" t="s">
        <v>48</v>
      </c>
      <c r="L105" s="96" t="s">
        <v>125</v>
      </c>
      <c r="M105" s="17">
        <v>63655</v>
      </c>
      <c r="N105" s="98">
        <v>312</v>
      </c>
      <c r="O105" s="17">
        <v>1653</v>
      </c>
    </row>
    <row r="106" spans="1:15" x14ac:dyDescent="0.25">
      <c r="A106" s="6" t="s">
        <v>43</v>
      </c>
      <c r="B106" s="6">
        <v>41749818471</v>
      </c>
      <c r="C106" s="96" t="s">
        <v>159</v>
      </c>
      <c r="D106" s="96" t="s">
        <v>160</v>
      </c>
      <c r="E106" s="17">
        <v>42893</v>
      </c>
      <c r="F106" s="98">
        <v>52</v>
      </c>
      <c r="G106" s="17">
        <v>2633</v>
      </c>
      <c r="I106" s="6" t="s">
        <v>43</v>
      </c>
      <c r="J106" s="138">
        <v>41431665528</v>
      </c>
      <c r="K106" s="104" t="s">
        <v>45</v>
      </c>
      <c r="L106" s="96" t="s">
        <v>123</v>
      </c>
      <c r="M106" s="17">
        <v>63651</v>
      </c>
      <c r="N106" s="98">
        <v>195</v>
      </c>
      <c r="O106" s="17">
        <v>3990</v>
      </c>
    </row>
    <row r="107" spans="1:15" ht="15" customHeight="1" x14ac:dyDescent="0.25">
      <c r="A107" s="6" t="s">
        <v>44</v>
      </c>
      <c r="B107" s="6">
        <v>74253013122</v>
      </c>
      <c r="C107" s="96" t="s">
        <v>111</v>
      </c>
      <c r="D107" s="96" t="s">
        <v>161</v>
      </c>
      <c r="E107" s="17">
        <v>41002</v>
      </c>
      <c r="F107" s="98">
        <v>66</v>
      </c>
      <c r="G107" s="17">
        <v>4192</v>
      </c>
      <c r="I107" s="6" t="s">
        <v>44</v>
      </c>
      <c r="J107" s="138">
        <v>55706719199</v>
      </c>
      <c r="K107" s="104" t="s">
        <v>173</v>
      </c>
      <c r="L107" s="96" t="s">
        <v>121</v>
      </c>
      <c r="M107" s="17">
        <v>52806</v>
      </c>
      <c r="N107" s="98">
        <v>406</v>
      </c>
      <c r="O107" s="98">
        <v>0</v>
      </c>
    </row>
    <row r="108" spans="1:15" ht="15" customHeight="1" x14ac:dyDescent="0.25">
      <c r="A108" s="232" t="s">
        <v>51</v>
      </c>
      <c r="B108" s="232"/>
      <c r="C108" s="232"/>
      <c r="D108" s="232"/>
      <c r="E108" s="100">
        <v>903978</v>
      </c>
      <c r="F108" s="100">
        <v>1341</v>
      </c>
      <c r="G108" s="100">
        <v>32345</v>
      </c>
      <c r="I108" s="238" t="s">
        <v>98</v>
      </c>
      <c r="J108" s="236"/>
      <c r="K108" s="236"/>
      <c r="L108" s="237"/>
      <c r="M108" s="11">
        <v>814296</v>
      </c>
      <c r="N108" s="11">
        <v>3547</v>
      </c>
      <c r="O108" s="11">
        <v>16963</v>
      </c>
    </row>
    <row r="109" spans="1:15" ht="15" customHeight="1" x14ac:dyDescent="0.25">
      <c r="A109" s="232" t="s">
        <v>214</v>
      </c>
      <c r="B109" s="232"/>
      <c r="C109" s="232"/>
      <c r="D109" s="232"/>
      <c r="E109" s="100">
        <v>1480901</v>
      </c>
      <c r="F109" s="100">
        <v>3276</v>
      </c>
      <c r="G109" s="100">
        <v>44359</v>
      </c>
      <c r="I109" s="238" t="s">
        <v>179</v>
      </c>
      <c r="J109" s="236"/>
      <c r="K109" s="236"/>
      <c r="L109" s="237"/>
      <c r="M109" s="11">
        <v>1586429</v>
      </c>
      <c r="N109" s="11">
        <v>8552</v>
      </c>
      <c r="O109" s="11">
        <v>41981</v>
      </c>
    </row>
    <row r="110" spans="1:15" ht="15" customHeight="1" x14ac:dyDescent="0.25">
      <c r="A110" s="232" t="s">
        <v>99</v>
      </c>
      <c r="B110" s="232"/>
      <c r="C110" s="232"/>
      <c r="D110" s="232"/>
      <c r="E110" s="152">
        <f>E108/E109</f>
        <v>0.61042432951291137</v>
      </c>
      <c r="F110" s="152">
        <f t="shared" ref="F110:G110" si="5">F108/F109</f>
        <v>0.40934065934065933</v>
      </c>
      <c r="G110" s="152">
        <f t="shared" si="5"/>
        <v>0.72916431840212814</v>
      </c>
      <c r="I110" s="238" t="s">
        <v>99</v>
      </c>
      <c r="J110" s="236"/>
      <c r="K110" s="236"/>
      <c r="L110" s="237"/>
      <c r="M110" s="106">
        <v>0.51300000000000001</v>
      </c>
      <c r="N110" s="106">
        <v>0.41499999999999998</v>
      </c>
      <c r="O110" s="106">
        <v>0.40400000000000003</v>
      </c>
    </row>
    <row r="111" spans="1:15" ht="15" customHeight="1" x14ac:dyDescent="0.25">
      <c r="A111" s="97" t="s">
        <v>162</v>
      </c>
      <c r="B111"/>
      <c r="C111"/>
      <c r="D111"/>
      <c r="E111"/>
      <c r="F111"/>
      <c r="G111"/>
      <c r="I111" s="103" t="s">
        <v>174</v>
      </c>
    </row>
    <row r="112" spans="1:15" ht="15" customHeight="1" x14ac:dyDescent="0.25">
      <c r="A112" s="94" t="s">
        <v>163</v>
      </c>
      <c r="B112"/>
      <c r="C112"/>
      <c r="D112"/>
      <c r="E112"/>
      <c r="F112"/>
      <c r="G112"/>
    </row>
    <row r="113" spans="1:1" ht="15" customHeight="1" x14ac:dyDescent="0.25">
      <c r="A113" s="94"/>
    </row>
    <row r="114" spans="1:1" ht="15" customHeight="1" x14ac:dyDescent="0.25"/>
    <row r="115" spans="1:1" ht="15" customHeight="1" x14ac:dyDescent="0.25"/>
    <row r="116" spans="1:1" ht="27.95" customHeight="1" x14ac:dyDescent="0.25"/>
    <row r="117" spans="1:1" ht="15" customHeight="1" x14ac:dyDescent="0.25"/>
    <row r="118" spans="1:1" ht="15" customHeight="1" x14ac:dyDescent="0.25"/>
    <row r="119" spans="1:1" ht="15" customHeight="1" x14ac:dyDescent="0.25"/>
    <row r="120" spans="1:1" ht="15" customHeight="1" x14ac:dyDescent="0.25"/>
    <row r="121" spans="1:1" ht="15" customHeight="1" x14ac:dyDescent="0.25"/>
    <row r="122" spans="1:1" ht="15" customHeight="1" x14ac:dyDescent="0.25"/>
    <row r="123" spans="1:1" ht="15" customHeight="1" x14ac:dyDescent="0.25"/>
    <row r="124" spans="1:1" ht="15" customHeight="1" x14ac:dyDescent="0.25"/>
    <row r="125" spans="1:1" ht="15" customHeight="1" x14ac:dyDescent="0.25"/>
    <row r="126" spans="1:1" ht="15" customHeight="1" x14ac:dyDescent="0.25"/>
    <row r="127" spans="1:1" ht="15" customHeight="1" x14ac:dyDescent="0.25"/>
    <row r="128" spans="1:1" ht="15" customHeight="1" x14ac:dyDescent="0.25"/>
    <row r="129" ht="15" customHeight="1" x14ac:dyDescent="0.25"/>
    <row r="130" ht="15" customHeight="1" x14ac:dyDescent="0.25"/>
    <row r="131" ht="15" customHeight="1" x14ac:dyDescent="0.25"/>
    <row r="133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.75" customHeight="1" x14ac:dyDescent="0.25"/>
    <row r="147" ht="15" customHeight="1" x14ac:dyDescent="0.25"/>
    <row r="148" ht="15" customHeight="1" x14ac:dyDescent="0.25"/>
    <row r="163" spans="16:16" ht="15.75" customHeight="1" x14ac:dyDescent="0.25"/>
    <row r="164" spans="16:16" ht="15.75" customHeight="1" x14ac:dyDescent="0.25"/>
    <row r="165" spans="16:16" ht="15.75" customHeight="1" x14ac:dyDescent="0.25"/>
    <row r="167" spans="16:16" x14ac:dyDescent="0.25">
      <c r="P167" s="140"/>
    </row>
  </sheetData>
  <mergeCells count="41">
    <mergeCell ref="I36:L36"/>
    <mergeCell ref="D6:G6"/>
    <mergeCell ref="A5:G5"/>
    <mergeCell ref="E96:G96"/>
    <mergeCell ref="I18:L18"/>
    <mergeCell ref="A18:D18"/>
    <mergeCell ref="I55:L55"/>
    <mergeCell ref="I56:L56"/>
    <mergeCell ref="I109:L109"/>
    <mergeCell ref="I110:L110"/>
    <mergeCell ref="I108:L108"/>
    <mergeCell ref="I92:L92"/>
    <mergeCell ref="A91:D91"/>
    <mergeCell ref="A90:D90"/>
    <mergeCell ref="F78:H78"/>
    <mergeCell ref="I90:L90"/>
    <mergeCell ref="I37:L37"/>
    <mergeCell ref="I38:L38"/>
    <mergeCell ref="A110:D110"/>
    <mergeCell ref="I54:L54"/>
    <mergeCell ref="A19:D19"/>
    <mergeCell ref="A20:D20"/>
    <mergeCell ref="A108:D108"/>
    <mergeCell ref="A109:D109"/>
    <mergeCell ref="A92:D92"/>
    <mergeCell ref="I91:L91"/>
    <mergeCell ref="A38:D38"/>
    <mergeCell ref="F24:H24"/>
    <mergeCell ref="A54:D54"/>
    <mergeCell ref="A55:D55"/>
    <mergeCell ref="A56:D56"/>
    <mergeCell ref="A36:D36"/>
    <mergeCell ref="I20:L20"/>
    <mergeCell ref="I19:L19"/>
    <mergeCell ref="A37:D37"/>
    <mergeCell ref="A72:D72"/>
    <mergeCell ref="A73:D73"/>
    <mergeCell ref="A74:D74"/>
    <mergeCell ref="I72:L72"/>
    <mergeCell ref="I73:L73"/>
    <mergeCell ref="I74:L74"/>
  </mergeCells>
  <hyperlinks>
    <hyperlink ref="C101" location="_ftn1" display="_ftn1"/>
  </hyperlink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N47"/>
  <sheetViews>
    <sheetView workbookViewId="0">
      <selection activeCell="B13" sqref="B13"/>
    </sheetView>
  </sheetViews>
  <sheetFormatPr defaultRowHeight="15" x14ac:dyDescent="0.25"/>
  <cols>
    <col min="1" max="1" width="5" style="15" customWidth="1"/>
    <col min="2" max="2" width="13.7109375" style="15" customWidth="1"/>
    <col min="3" max="3" width="59.140625" style="15" bestFit="1" customWidth="1"/>
    <col min="4" max="4" width="11.28515625" style="15" customWidth="1"/>
    <col min="5" max="5" width="10.5703125" style="15" customWidth="1"/>
    <col min="6" max="7" width="10" style="15" customWidth="1"/>
    <col min="8" max="8" width="5.140625" style="15" customWidth="1"/>
    <col min="9" max="9" width="9.140625" style="15"/>
    <col min="10" max="10" width="12" style="15" customWidth="1"/>
    <col min="11" max="11" width="13.28515625" style="15" bestFit="1" customWidth="1"/>
    <col min="12" max="12" width="28.7109375" style="15" bestFit="1" customWidth="1"/>
    <col min="13" max="13" width="18.42578125" style="15" bestFit="1" customWidth="1"/>
    <col min="14" max="14" width="20.28515625" style="15" bestFit="1" customWidth="1"/>
    <col min="15" max="15" width="15.140625" style="15" bestFit="1" customWidth="1"/>
    <col min="16" max="16" width="13.7109375" style="15" bestFit="1" customWidth="1"/>
    <col min="17" max="215" width="9.140625" style="15"/>
    <col min="216" max="217" width="8.28515625" style="15" customWidth="1"/>
    <col min="218" max="218" width="14.5703125" style="15" customWidth="1"/>
    <col min="219" max="219" width="34.5703125" style="15" customWidth="1"/>
    <col min="220" max="220" width="11" style="15" customWidth="1"/>
    <col min="221" max="221" width="10.5703125" style="15" customWidth="1"/>
    <col min="222" max="471" width="9.140625" style="15"/>
    <col min="472" max="473" width="8.28515625" style="15" customWidth="1"/>
    <col min="474" max="474" width="14.5703125" style="15" customWidth="1"/>
    <col min="475" max="475" width="34.5703125" style="15" customWidth="1"/>
    <col min="476" max="476" width="11" style="15" customWidth="1"/>
    <col min="477" max="477" width="10.5703125" style="15" customWidth="1"/>
    <col min="478" max="727" width="9.140625" style="15"/>
    <col min="728" max="729" width="8.28515625" style="15" customWidth="1"/>
    <col min="730" max="730" width="14.5703125" style="15" customWidth="1"/>
    <col min="731" max="731" width="34.5703125" style="15" customWidth="1"/>
    <col min="732" max="732" width="11" style="15" customWidth="1"/>
    <col min="733" max="733" width="10.5703125" style="15" customWidth="1"/>
    <col min="734" max="983" width="9.140625" style="15"/>
    <col min="984" max="985" width="8.28515625" style="15" customWidth="1"/>
    <col min="986" max="986" width="14.5703125" style="15" customWidth="1"/>
    <col min="987" max="987" width="34.5703125" style="15" customWidth="1"/>
    <col min="988" max="988" width="11" style="15" customWidth="1"/>
    <col min="989" max="989" width="10.5703125" style="15" customWidth="1"/>
    <col min="990" max="1239" width="9.140625" style="15"/>
    <col min="1240" max="1241" width="8.28515625" style="15" customWidth="1"/>
    <col min="1242" max="1242" width="14.5703125" style="15" customWidth="1"/>
    <col min="1243" max="1243" width="34.5703125" style="15" customWidth="1"/>
    <col min="1244" max="1244" width="11" style="15" customWidth="1"/>
    <col min="1245" max="1245" width="10.5703125" style="15" customWidth="1"/>
    <col min="1246" max="1495" width="9.140625" style="15"/>
    <col min="1496" max="1497" width="8.28515625" style="15" customWidth="1"/>
    <col min="1498" max="1498" width="14.5703125" style="15" customWidth="1"/>
    <col min="1499" max="1499" width="34.5703125" style="15" customWidth="1"/>
    <col min="1500" max="1500" width="11" style="15" customWidth="1"/>
    <col min="1501" max="1501" width="10.5703125" style="15" customWidth="1"/>
    <col min="1502" max="1751" width="9.140625" style="15"/>
    <col min="1752" max="1753" width="8.28515625" style="15" customWidth="1"/>
    <col min="1754" max="1754" width="14.5703125" style="15" customWidth="1"/>
    <col min="1755" max="1755" width="34.5703125" style="15" customWidth="1"/>
    <col min="1756" max="1756" width="11" style="15" customWidth="1"/>
    <col min="1757" max="1757" width="10.5703125" style="15" customWidth="1"/>
    <col min="1758" max="2007" width="9.140625" style="15"/>
    <col min="2008" max="2009" width="8.28515625" style="15" customWidth="1"/>
    <col min="2010" max="2010" width="14.5703125" style="15" customWidth="1"/>
    <col min="2011" max="2011" width="34.5703125" style="15" customWidth="1"/>
    <col min="2012" max="2012" width="11" style="15" customWidth="1"/>
    <col min="2013" max="2013" width="10.5703125" style="15" customWidth="1"/>
    <col min="2014" max="2263" width="9.140625" style="15"/>
    <col min="2264" max="2265" width="8.28515625" style="15" customWidth="1"/>
    <col min="2266" max="2266" width="14.5703125" style="15" customWidth="1"/>
    <col min="2267" max="2267" width="34.5703125" style="15" customWidth="1"/>
    <col min="2268" max="2268" width="11" style="15" customWidth="1"/>
    <col min="2269" max="2269" width="10.5703125" style="15" customWidth="1"/>
    <col min="2270" max="2519" width="9.140625" style="15"/>
    <col min="2520" max="2521" width="8.28515625" style="15" customWidth="1"/>
    <col min="2522" max="2522" width="14.5703125" style="15" customWidth="1"/>
    <col min="2523" max="2523" width="34.5703125" style="15" customWidth="1"/>
    <col min="2524" max="2524" width="11" style="15" customWidth="1"/>
    <col min="2525" max="2525" width="10.5703125" style="15" customWidth="1"/>
    <col min="2526" max="2775" width="9.140625" style="15"/>
    <col min="2776" max="2777" width="8.28515625" style="15" customWidth="1"/>
    <col min="2778" max="2778" width="14.5703125" style="15" customWidth="1"/>
    <col min="2779" max="2779" width="34.5703125" style="15" customWidth="1"/>
    <col min="2780" max="2780" width="11" style="15" customWidth="1"/>
    <col min="2781" max="2781" width="10.5703125" style="15" customWidth="1"/>
    <col min="2782" max="3031" width="9.140625" style="15"/>
    <col min="3032" max="3033" width="8.28515625" style="15" customWidth="1"/>
    <col min="3034" max="3034" width="14.5703125" style="15" customWidth="1"/>
    <col min="3035" max="3035" width="34.5703125" style="15" customWidth="1"/>
    <col min="3036" max="3036" width="11" style="15" customWidth="1"/>
    <col min="3037" max="3037" width="10.5703125" style="15" customWidth="1"/>
    <col min="3038" max="3287" width="9.140625" style="15"/>
    <col min="3288" max="3289" width="8.28515625" style="15" customWidth="1"/>
    <col min="3290" max="3290" width="14.5703125" style="15" customWidth="1"/>
    <col min="3291" max="3291" width="34.5703125" style="15" customWidth="1"/>
    <col min="3292" max="3292" width="11" style="15" customWidth="1"/>
    <col min="3293" max="3293" width="10.5703125" style="15" customWidth="1"/>
    <col min="3294" max="3543" width="9.140625" style="15"/>
    <col min="3544" max="3545" width="8.28515625" style="15" customWidth="1"/>
    <col min="3546" max="3546" width="14.5703125" style="15" customWidth="1"/>
    <col min="3547" max="3547" width="34.5703125" style="15" customWidth="1"/>
    <col min="3548" max="3548" width="11" style="15" customWidth="1"/>
    <col min="3549" max="3549" width="10.5703125" style="15" customWidth="1"/>
    <col min="3550" max="3799" width="9.140625" style="15"/>
    <col min="3800" max="3801" width="8.28515625" style="15" customWidth="1"/>
    <col min="3802" max="3802" width="14.5703125" style="15" customWidth="1"/>
    <col min="3803" max="3803" width="34.5703125" style="15" customWidth="1"/>
    <col min="3804" max="3804" width="11" style="15" customWidth="1"/>
    <col min="3805" max="3805" width="10.5703125" style="15" customWidth="1"/>
    <col min="3806" max="4055" width="9.140625" style="15"/>
    <col min="4056" max="4057" width="8.28515625" style="15" customWidth="1"/>
    <col min="4058" max="4058" width="14.5703125" style="15" customWidth="1"/>
    <col min="4059" max="4059" width="34.5703125" style="15" customWidth="1"/>
    <col min="4060" max="4060" width="11" style="15" customWidth="1"/>
    <col min="4061" max="4061" width="10.5703125" style="15" customWidth="1"/>
    <col min="4062" max="4311" width="9.140625" style="15"/>
    <col min="4312" max="4313" width="8.28515625" style="15" customWidth="1"/>
    <col min="4314" max="4314" width="14.5703125" style="15" customWidth="1"/>
    <col min="4315" max="4315" width="34.5703125" style="15" customWidth="1"/>
    <col min="4316" max="4316" width="11" style="15" customWidth="1"/>
    <col min="4317" max="4317" width="10.5703125" style="15" customWidth="1"/>
    <col min="4318" max="4567" width="9.140625" style="15"/>
    <col min="4568" max="4569" width="8.28515625" style="15" customWidth="1"/>
    <col min="4570" max="4570" width="14.5703125" style="15" customWidth="1"/>
    <col min="4571" max="4571" width="34.5703125" style="15" customWidth="1"/>
    <col min="4572" max="4572" width="11" style="15" customWidth="1"/>
    <col min="4573" max="4573" width="10.5703125" style="15" customWidth="1"/>
    <col min="4574" max="4823" width="9.140625" style="15"/>
    <col min="4824" max="4825" width="8.28515625" style="15" customWidth="1"/>
    <col min="4826" max="4826" width="14.5703125" style="15" customWidth="1"/>
    <col min="4827" max="4827" width="34.5703125" style="15" customWidth="1"/>
    <col min="4828" max="4828" width="11" style="15" customWidth="1"/>
    <col min="4829" max="4829" width="10.5703125" style="15" customWidth="1"/>
    <col min="4830" max="5079" width="9.140625" style="15"/>
    <col min="5080" max="5081" width="8.28515625" style="15" customWidth="1"/>
    <col min="5082" max="5082" width="14.5703125" style="15" customWidth="1"/>
    <col min="5083" max="5083" width="34.5703125" style="15" customWidth="1"/>
    <col min="5084" max="5084" width="11" style="15" customWidth="1"/>
    <col min="5085" max="5085" width="10.5703125" style="15" customWidth="1"/>
    <col min="5086" max="5335" width="9.140625" style="15"/>
    <col min="5336" max="5337" width="8.28515625" style="15" customWidth="1"/>
    <col min="5338" max="5338" width="14.5703125" style="15" customWidth="1"/>
    <col min="5339" max="5339" width="34.5703125" style="15" customWidth="1"/>
    <col min="5340" max="5340" width="11" style="15" customWidth="1"/>
    <col min="5341" max="5341" width="10.5703125" style="15" customWidth="1"/>
    <col min="5342" max="5591" width="9.140625" style="15"/>
    <col min="5592" max="5593" width="8.28515625" style="15" customWidth="1"/>
    <col min="5594" max="5594" width="14.5703125" style="15" customWidth="1"/>
    <col min="5595" max="5595" width="34.5703125" style="15" customWidth="1"/>
    <col min="5596" max="5596" width="11" style="15" customWidth="1"/>
    <col min="5597" max="5597" width="10.5703125" style="15" customWidth="1"/>
    <col min="5598" max="5847" width="9.140625" style="15"/>
    <col min="5848" max="5849" width="8.28515625" style="15" customWidth="1"/>
    <col min="5850" max="5850" width="14.5703125" style="15" customWidth="1"/>
    <col min="5851" max="5851" width="34.5703125" style="15" customWidth="1"/>
    <col min="5852" max="5852" width="11" style="15" customWidth="1"/>
    <col min="5853" max="5853" width="10.5703125" style="15" customWidth="1"/>
    <col min="5854" max="6103" width="9.140625" style="15"/>
    <col min="6104" max="6105" width="8.28515625" style="15" customWidth="1"/>
    <col min="6106" max="6106" width="14.5703125" style="15" customWidth="1"/>
    <col min="6107" max="6107" width="34.5703125" style="15" customWidth="1"/>
    <col min="6108" max="6108" width="11" style="15" customWidth="1"/>
    <col min="6109" max="6109" width="10.5703125" style="15" customWidth="1"/>
    <col min="6110" max="6359" width="9.140625" style="15"/>
    <col min="6360" max="6361" width="8.28515625" style="15" customWidth="1"/>
    <col min="6362" max="6362" width="14.5703125" style="15" customWidth="1"/>
    <col min="6363" max="6363" width="34.5703125" style="15" customWidth="1"/>
    <col min="6364" max="6364" width="11" style="15" customWidth="1"/>
    <col min="6365" max="6365" width="10.5703125" style="15" customWidth="1"/>
    <col min="6366" max="6615" width="9.140625" style="15"/>
    <col min="6616" max="6617" width="8.28515625" style="15" customWidth="1"/>
    <col min="6618" max="6618" width="14.5703125" style="15" customWidth="1"/>
    <col min="6619" max="6619" width="34.5703125" style="15" customWidth="1"/>
    <col min="6620" max="6620" width="11" style="15" customWidth="1"/>
    <col min="6621" max="6621" width="10.5703125" style="15" customWidth="1"/>
    <col min="6622" max="6871" width="9.140625" style="15"/>
    <col min="6872" max="6873" width="8.28515625" style="15" customWidth="1"/>
    <col min="6874" max="6874" width="14.5703125" style="15" customWidth="1"/>
    <col min="6875" max="6875" width="34.5703125" style="15" customWidth="1"/>
    <col min="6876" max="6876" width="11" style="15" customWidth="1"/>
    <col min="6877" max="6877" width="10.5703125" style="15" customWidth="1"/>
    <col min="6878" max="7127" width="9.140625" style="15"/>
    <col min="7128" max="7129" width="8.28515625" style="15" customWidth="1"/>
    <col min="7130" max="7130" width="14.5703125" style="15" customWidth="1"/>
    <col min="7131" max="7131" width="34.5703125" style="15" customWidth="1"/>
    <col min="7132" max="7132" width="11" style="15" customWidth="1"/>
    <col min="7133" max="7133" width="10.5703125" style="15" customWidth="1"/>
    <col min="7134" max="7383" width="9.140625" style="15"/>
    <col min="7384" max="7385" width="8.28515625" style="15" customWidth="1"/>
    <col min="7386" max="7386" width="14.5703125" style="15" customWidth="1"/>
    <col min="7387" max="7387" width="34.5703125" style="15" customWidth="1"/>
    <col min="7388" max="7388" width="11" style="15" customWidth="1"/>
    <col min="7389" max="7389" width="10.5703125" style="15" customWidth="1"/>
    <col min="7390" max="7639" width="9.140625" style="15"/>
    <col min="7640" max="7641" width="8.28515625" style="15" customWidth="1"/>
    <col min="7642" max="7642" width="14.5703125" style="15" customWidth="1"/>
    <col min="7643" max="7643" width="34.5703125" style="15" customWidth="1"/>
    <col min="7644" max="7644" width="11" style="15" customWidth="1"/>
    <col min="7645" max="7645" width="10.5703125" style="15" customWidth="1"/>
    <col min="7646" max="7895" width="9.140625" style="15"/>
    <col min="7896" max="7897" width="8.28515625" style="15" customWidth="1"/>
    <col min="7898" max="7898" width="14.5703125" style="15" customWidth="1"/>
    <col min="7899" max="7899" width="34.5703125" style="15" customWidth="1"/>
    <col min="7900" max="7900" width="11" style="15" customWidth="1"/>
    <col min="7901" max="7901" width="10.5703125" style="15" customWidth="1"/>
    <col min="7902" max="8151" width="9.140625" style="15"/>
    <col min="8152" max="8153" width="8.28515625" style="15" customWidth="1"/>
    <col min="8154" max="8154" width="14.5703125" style="15" customWidth="1"/>
    <col min="8155" max="8155" width="34.5703125" style="15" customWidth="1"/>
    <col min="8156" max="8156" width="11" style="15" customWidth="1"/>
    <col min="8157" max="8157" width="10.5703125" style="15" customWidth="1"/>
    <col min="8158" max="8407" width="9.140625" style="15"/>
    <col min="8408" max="8409" width="8.28515625" style="15" customWidth="1"/>
    <col min="8410" max="8410" width="14.5703125" style="15" customWidth="1"/>
    <col min="8411" max="8411" width="34.5703125" style="15" customWidth="1"/>
    <col min="8412" max="8412" width="11" style="15" customWidth="1"/>
    <col min="8413" max="8413" width="10.5703125" style="15" customWidth="1"/>
    <col min="8414" max="8663" width="9.140625" style="15"/>
    <col min="8664" max="8665" width="8.28515625" style="15" customWidth="1"/>
    <col min="8666" max="8666" width="14.5703125" style="15" customWidth="1"/>
    <col min="8667" max="8667" width="34.5703125" style="15" customWidth="1"/>
    <col min="8668" max="8668" width="11" style="15" customWidth="1"/>
    <col min="8669" max="8669" width="10.5703125" style="15" customWidth="1"/>
    <col min="8670" max="8919" width="9.140625" style="15"/>
    <col min="8920" max="8921" width="8.28515625" style="15" customWidth="1"/>
    <col min="8922" max="8922" width="14.5703125" style="15" customWidth="1"/>
    <col min="8923" max="8923" width="34.5703125" style="15" customWidth="1"/>
    <col min="8924" max="8924" width="11" style="15" customWidth="1"/>
    <col min="8925" max="8925" width="10.5703125" style="15" customWidth="1"/>
    <col min="8926" max="9175" width="9.140625" style="15"/>
    <col min="9176" max="9177" width="8.28515625" style="15" customWidth="1"/>
    <col min="9178" max="9178" width="14.5703125" style="15" customWidth="1"/>
    <col min="9179" max="9179" width="34.5703125" style="15" customWidth="1"/>
    <col min="9180" max="9180" width="11" style="15" customWidth="1"/>
    <col min="9181" max="9181" width="10.5703125" style="15" customWidth="1"/>
    <col min="9182" max="9431" width="9.140625" style="15"/>
    <col min="9432" max="9433" width="8.28515625" style="15" customWidth="1"/>
    <col min="9434" max="9434" width="14.5703125" style="15" customWidth="1"/>
    <col min="9435" max="9435" width="34.5703125" style="15" customWidth="1"/>
    <col min="9436" max="9436" width="11" style="15" customWidth="1"/>
    <col min="9437" max="9437" width="10.5703125" style="15" customWidth="1"/>
    <col min="9438" max="9687" width="9.140625" style="15"/>
    <col min="9688" max="9689" width="8.28515625" style="15" customWidth="1"/>
    <col min="9690" max="9690" width="14.5703125" style="15" customWidth="1"/>
    <col min="9691" max="9691" width="34.5703125" style="15" customWidth="1"/>
    <col min="9692" max="9692" width="11" style="15" customWidth="1"/>
    <col min="9693" max="9693" width="10.5703125" style="15" customWidth="1"/>
    <col min="9694" max="9943" width="9.140625" style="15"/>
    <col min="9944" max="9945" width="8.28515625" style="15" customWidth="1"/>
    <col min="9946" max="9946" width="14.5703125" style="15" customWidth="1"/>
    <col min="9947" max="9947" width="34.5703125" style="15" customWidth="1"/>
    <col min="9948" max="9948" width="11" style="15" customWidth="1"/>
    <col min="9949" max="9949" width="10.5703125" style="15" customWidth="1"/>
    <col min="9950" max="10199" width="9.140625" style="15"/>
    <col min="10200" max="10201" width="8.28515625" style="15" customWidth="1"/>
    <col min="10202" max="10202" width="14.5703125" style="15" customWidth="1"/>
    <col min="10203" max="10203" width="34.5703125" style="15" customWidth="1"/>
    <col min="10204" max="10204" width="11" style="15" customWidth="1"/>
    <col min="10205" max="10205" width="10.5703125" style="15" customWidth="1"/>
    <col min="10206" max="10455" width="9.140625" style="15"/>
    <col min="10456" max="10457" width="8.28515625" style="15" customWidth="1"/>
    <col min="10458" max="10458" width="14.5703125" style="15" customWidth="1"/>
    <col min="10459" max="10459" width="34.5703125" style="15" customWidth="1"/>
    <col min="10460" max="10460" width="11" style="15" customWidth="1"/>
    <col min="10461" max="10461" width="10.5703125" style="15" customWidth="1"/>
    <col min="10462" max="10711" width="9.140625" style="15"/>
    <col min="10712" max="10713" width="8.28515625" style="15" customWidth="1"/>
    <col min="10714" max="10714" width="14.5703125" style="15" customWidth="1"/>
    <col min="10715" max="10715" width="34.5703125" style="15" customWidth="1"/>
    <col min="10716" max="10716" width="11" style="15" customWidth="1"/>
    <col min="10717" max="10717" width="10.5703125" style="15" customWidth="1"/>
    <col min="10718" max="10967" width="9.140625" style="15"/>
    <col min="10968" max="10969" width="8.28515625" style="15" customWidth="1"/>
    <col min="10970" max="10970" width="14.5703125" style="15" customWidth="1"/>
    <col min="10971" max="10971" width="34.5703125" style="15" customWidth="1"/>
    <col min="10972" max="10972" width="11" style="15" customWidth="1"/>
    <col min="10973" max="10973" width="10.5703125" style="15" customWidth="1"/>
    <col min="10974" max="11223" width="9.140625" style="15"/>
    <col min="11224" max="11225" width="8.28515625" style="15" customWidth="1"/>
    <col min="11226" max="11226" width="14.5703125" style="15" customWidth="1"/>
    <col min="11227" max="11227" width="34.5703125" style="15" customWidth="1"/>
    <col min="11228" max="11228" width="11" style="15" customWidth="1"/>
    <col min="11229" max="11229" width="10.5703125" style="15" customWidth="1"/>
    <col min="11230" max="11479" width="9.140625" style="15"/>
    <col min="11480" max="11481" width="8.28515625" style="15" customWidth="1"/>
    <col min="11482" max="11482" width="14.5703125" style="15" customWidth="1"/>
    <col min="11483" max="11483" width="34.5703125" style="15" customWidth="1"/>
    <col min="11484" max="11484" width="11" style="15" customWidth="1"/>
    <col min="11485" max="11485" width="10.5703125" style="15" customWidth="1"/>
    <col min="11486" max="11735" width="9.140625" style="15"/>
    <col min="11736" max="11737" width="8.28515625" style="15" customWidth="1"/>
    <col min="11738" max="11738" width="14.5703125" style="15" customWidth="1"/>
    <col min="11739" max="11739" width="34.5703125" style="15" customWidth="1"/>
    <col min="11740" max="11740" width="11" style="15" customWidth="1"/>
    <col min="11741" max="11741" width="10.5703125" style="15" customWidth="1"/>
    <col min="11742" max="11991" width="9.140625" style="15"/>
    <col min="11992" max="11993" width="8.28515625" style="15" customWidth="1"/>
    <col min="11994" max="11994" width="14.5703125" style="15" customWidth="1"/>
    <col min="11995" max="11995" width="34.5703125" style="15" customWidth="1"/>
    <col min="11996" max="11996" width="11" style="15" customWidth="1"/>
    <col min="11997" max="11997" width="10.5703125" style="15" customWidth="1"/>
    <col min="11998" max="12247" width="9.140625" style="15"/>
    <col min="12248" max="12249" width="8.28515625" style="15" customWidth="1"/>
    <col min="12250" max="12250" width="14.5703125" style="15" customWidth="1"/>
    <col min="12251" max="12251" width="34.5703125" style="15" customWidth="1"/>
    <col min="12252" max="12252" width="11" style="15" customWidth="1"/>
    <col min="12253" max="12253" width="10.5703125" style="15" customWidth="1"/>
    <col min="12254" max="12503" width="9.140625" style="15"/>
    <col min="12504" max="12505" width="8.28515625" style="15" customWidth="1"/>
    <col min="12506" max="12506" width="14.5703125" style="15" customWidth="1"/>
    <col min="12507" max="12507" width="34.5703125" style="15" customWidth="1"/>
    <col min="12508" max="12508" width="11" style="15" customWidth="1"/>
    <col min="12509" max="12509" width="10.5703125" style="15" customWidth="1"/>
    <col min="12510" max="12759" width="9.140625" style="15"/>
    <col min="12760" max="12761" width="8.28515625" style="15" customWidth="1"/>
    <col min="12762" max="12762" width="14.5703125" style="15" customWidth="1"/>
    <col min="12763" max="12763" width="34.5703125" style="15" customWidth="1"/>
    <col min="12764" max="12764" width="11" style="15" customWidth="1"/>
    <col min="12765" max="12765" width="10.5703125" style="15" customWidth="1"/>
    <col min="12766" max="13015" width="9.140625" style="15"/>
    <col min="13016" max="13017" width="8.28515625" style="15" customWidth="1"/>
    <col min="13018" max="13018" width="14.5703125" style="15" customWidth="1"/>
    <col min="13019" max="13019" width="34.5703125" style="15" customWidth="1"/>
    <col min="13020" max="13020" width="11" style="15" customWidth="1"/>
    <col min="13021" max="13021" width="10.5703125" style="15" customWidth="1"/>
    <col min="13022" max="13271" width="9.140625" style="15"/>
    <col min="13272" max="13273" width="8.28515625" style="15" customWidth="1"/>
    <col min="13274" max="13274" width="14.5703125" style="15" customWidth="1"/>
    <col min="13275" max="13275" width="34.5703125" style="15" customWidth="1"/>
    <col min="13276" max="13276" width="11" style="15" customWidth="1"/>
    <col min="13277" max="13277" width="10.5703125" style="15" customWidth="1"/>
    <col min="13278" max="13527" width="9.140625" style="15"/>
    <col min="13528" max="13529" width="8.28515625" style="15" customWidth="1"/>
    <col min="13530" max="13530" width="14.5703125" style="15" customWidth="1"/>
    <col min="13531" max="13531" width="34.5703125" style="15" customWidth="1"/>
    <col min="13532" max="13532" width="11" style="15" customWidth="1"/>
    <col min="13533" max="13533" width="10.5703125" style="15" customWidth="1"/>
    <col min="13534" max="13783" width="9.140625" style="15"/>
    <col min="13784" max="13785" width="8.28515625" style="15" customWidth="1"/>
    <col min="13786" max="13786" width="14.5703125" style="15" customWidth="1"/>
    <col min="13787" max="13787" width="34.5703125" style="15" customWidth="1"/>
    <col min="13788" max="13788" width="11" style="15" customWidth="1"/>
    <col min="13789" max="13789" width="10.5703125" style="15" customWidth="1"/>
    <col min="13790" max="14039" width="9.140625" style="15"/>
    <col min="14040" max="14041" width="8.28515625" style="15" customWidth="1"/>
    <col min="14042" max="14042" width="14.5703125" style="15" customWidth="1"/>
    <col min="14043" max="14043" width="34.5703125" style="15" customWidth="1"/>
    <col min="14044" max="14044" width="11" style="15" customWidth="1"/>
    <col min="14045" max="14045" width="10.5703125" style="15" customWidth="1"/>
    <col min="14046" max="14295" width="9.140625" style="15"/>
    <col min="14296" max="14297" width="8.28515625" style="15" customWidth="1"/>
    <col min="14298" max="14298" width="14.5703125" style="15" customWidth="1"/>
    <col min="14299" max="14299" width="34.5703125" style="15" customWidth="1"/>
    <col min="14300" max="14300" width="11" style="15" customWidth="1"/>
    <col min="14301" max="14301" width="10.5703125" style="15" customWidth="1"/>
    <col min="14302" max="14551" width="9.140625" style="15"/>
    <col min="14552" max="14553" width="8.28515625" style="15" customWidth="1"/>
    <col min="14554" max="14554" width="14.5703125" style="15" customWidth="1"/>
    <col min="14555" max="14555" width="34.5703125" style="15" customWidth="1"/>
    <col min="14556" max="14556" width="11" style="15" customWidth="1"/>
    <col min="14557" max="14557" width="10.5703125" style="15" customWidth="1"/>
    <col min="14558" max="14807" width="9.140625" style="15"/>
    <col min="14808" max="14809" width="8.28515625" style="15" customWidth="1"/>
    <col min="14810" max="14810" width="14.5703125" style="15" customWidth="1"/>
    <col min="14811" max="14811" width="34.5703125" style="15" customWidth="1"/>
    <col min="14812" max="14812" width="11" style="15" customWidth="1"/>
    <col min="14813" max="14813" width="10.5703125" style="15" customWidth="1"/>
    <col min="14814" max="15063" width="9.140625" style="15"/>
    <col min="15064" max="15065" width="8.28515625" style="15" customWidth="1"/>
    <col min="15066" max="15066" width="14.5703125" style="15" customWidth="1"/>
    <col min="15067" max="15067" width="34.5703125" style="15" customWidth="1"/>
    <col min="15068" max="15068" width="11" style="15" customWidth="1"/>
    <col min="15069" max="15069" width="10.5703125" style="15" customWidth="1"/>
    <col min="15070" max="15319" width="9.140625" style="15"/>
    <col min="15320" max="15321" width="8.28515625" style="15" customWidth="1"/>
    <col min="15322" max="15322" width="14.5703125" style="15" customWidth="1"/>
    <col min="15323" max="15323" width="34.5703125" style="15" customWidth="1"/>
    <col min="15324" max="15324" width="11" style="15" customWidth="1"/>
    <col min="15325" max="15325" width="10.5703125" style="15" customWidth="1"/>
    <col min="15326" max="15575" width="9.140625" style="15"/>
    <col min="15576" max="15577" width="8.28515625" style="15" customWidth="1"/>
    <col min="15578" max="15578" width="14.5703125" style="15" customWidth="1"/>
    <col min="15579" max="15579" width="34.5703125" style="15" customWidth="1"/>
    <col min="15580" max="15580" width="11" style="15" customWidth="1"/>
    <col min="15581" max="15581" width="10.5703125" style="15" customWidth="1"/>
    <col min="15582" max="15831" width="9.140625" style="15"/>
    <col min="15832" max="15833" width="8.28515625" style="15" customWidth="1"/>
    <col min="15834" max="15834" width="14.5703125" style="15" customWidth="1"/>
    <col min="15835" max="15835" width="34.5703125" style="15" customWidth="1"/>
    <col min="15836" max="15836" width="11" style="15" customWidth="1"/>
    <col min="15837" max="15837" width="10.5703125" style="15" customWidth="1"/>
    <col min="15838" max="16087" width="9.140625" style="15"/>
    <col min="16088" max="16089" width="8.28515625" style="15" customWidth="1"/>
    <col min="16090" max="16090" width="14.5703125" style="15" customWidth="1"/>
    <col min="16091" max="16091" width="34.5703125" style="15" customWidth="1"/>
    <col min="16092" max="16092" width="11" style="15" customWidth="1"/>
    <col min="16093" max="16093" width="10.5703125" style="15" customWidth="1"/>
    <col min="16094" max="16384" width="9.140625" style="15"/>
  </cols>
  <sheetData>
    <row r="3" spans="1:14" x14ac:dyDescent="0.25">
      <c r="A3" s="4" t="s">
        <v>95</v>
      </c>
      <c r="B3" s="5"/>
    </row>
    <row r="4" spans="1:14" x14ac:dyDescent="0.25">
      <c r="D4" s="1"/>
    </row>
    <row r="5" spans="1:14" s="20" customFormat="1" x14ac:dyDescent="0.25">
      <c r="A5" s="4" t="s">
        <v>222</v>
      </c>
      <c r="B5" s="18"/>
      <c r="C5" s="18"/>
      <c r="D5" s="21"/>
      <c r="E5" s="21"/>
      <c r="F5" s="21"/>
      <c r="I5" s="248" t="s">
        <v>137</v>
      </c>
      <c r="J5" s="249"/>
      <c r="K5" s="249"/>
      <c r="L5" s="249"/>
      <c r="M5" s="249"/>
      <c r="N5" s="249"/>
    </row>
    <row r="6" spans="1:14" x14ac:dyDescent="0.25">
      <c r="E6" s="240" t="s">
        <v>136</v>
      </c>
      <c r="F6" s="240"/>
      <c r="G6" s="240"/>
    </row>
    <row r="7" spans="1:14" ht="27.95" customHeight="1" x14ac:dyDescent="0.25">
      <c r="A7" s="95" t="s">
        <v>101</v>
      </c>
      <c r="B7" s="95" t="s">
        <v>34</v>
      </c>
      <c r="C7" s="95" t="s">
        <v>52</v>
      </c>
      <c r="D7" s="95" t="s">
        <v>167</v>
      </c>
      <c r="E7" s="95" t="s">
        <v>26</v>
      </c>
      <c r="F7" s="95" t="s">
        <v>25</v>
      </c>
      <c r="G7" s="95" t="s">
        <v>31</v>
      </c>
    </row>
    <row r="8" spans="1:14" ht="15" customHeight="1" x14ac:dyDescent="0.25">
      <c r="A8" s="6" t="s">
        <v>35</v>
      </c>
      <c r="B8" s="6">
        <v>54980097571</v>
      </c>
      <c r="C8" s="16" t="s">
        <v>119</v>
      </c>
      <c r="D8" s="16" t="s">
        <v>125</v>
      </c>
      <c r="E8" s="17">
        <v>47354</v>
      </c>
      <c r="F8" s="17">
        <v>98</v>
      </c>
      <c r="G8" s="17">
        <v>11790</v>
      </c>
    </row>
    <row r="9" spans="1:14" ht="15" customHeight="1" x14ac:dyDescent="0.25">
      <c r="A9" s="6" t="s">
        <v>36</v>
      </c>
      <c r="B9" s="6">
        <v>43325648866</v>
      </c>
      <c r="C9" s="16" t="s">
        <v>133</v>
      </c>
      <c r="D9" s="16" t="s">
        <v>128</v>
      </c>
      <c r="E9" s="17">
        <v>281991</v>
      </c>
      <c r="F9" s="17">
        <v>246</v>
      </c>
      <c r="G9" s="17">
        <v>7262</v>
      </c>
    </row>
    <row r="10" spans="1:14" ht="15" customHeight="1" x14ac:dyDescent="0.25">
      <c r="A10" s="6" t="s">
        <v>37</v>
      </c>
      <c r="B10" s="6">
        <v>97213320651</v>
      </c>
      <c r="C10" s="16" t="s">
        <v>108</v>
      </c>
      <c r="D10" s="16" t="s">
        <v>127</v>
      </c>
      <c r="E10" s="17">
        <v>117808</v>
      </c>
      <c r="F10" s="17">
        <v>223</v>
      </c>
      <c r="G10" s="17">
        <v>5812</v>
      </c>
    </row>
    <row r="11" spans="1:14" ht="15" customHeight="1" x14ac:dyDescent="0.25">
      <c r="A11" s="6" t="s">
        <v>38</v>
      </c>
      <c r="B11" s="6">
        <v>96809077214</v>
      </c>
      <c r="C11" s="16" t="s">
        <v>49</v>
      </c>
      <c r="D11" s="16" t="s">
        <v>129</v>
      </c>
      <c r="E11" s="17">
        <v>54007</v>
      </c>
      <c r="F11" s="17">
        <v>140</v>
      </c>
      <c r="G11" s="17">
        <v>4615</v>
      </c>
    </row>
    <row r="12" spans="1:14" ht="15" customHeight="1" x14ac:dyDescent="0.25">
      <c r="A12" s="6" t="s">
        <v>39</v>
      </c>
      <c r="B12" s="6">
        <v>34582036296</v>
      </c>
      <c r="C12" s="16" t="s">
        <v>114</v>
      </c>
      <c r="D12" s="16" t="s">
        <v>130</v>
      </c>
      <c r="E12" s="17">
        <v>7142</v>
      </c>
      <c r="F12" s="17">
        <v>19</v>
      </c>
      <c r="G12" s="17">
        <v>4336</v>
      </c>
    </row>
    <row r="13" spans="1:14" ht="15" customHeight="1" x14ac:dyDescent="0.25">
      <c r="A13" s="6" t="s">
        <v>40</v>
      </c>
      <c r="B13" s="6">
        <v>74253013122</v>
      </c>
      <c r="C13" s="16" t="s">
        <v>111</v>
      </c>
      <c r="D13" s="16" t="s">
        <v>234</v>
      </c>
      <c r="E13" s="17">
        <v>52012</v>
      </c>
      <c r="F13" s="17">
        <v>85</v>
      </c>
      <c r="G13" s="17">
        <v>4005</v>
      </c>
    </row>
    <row r="14" spans="1:14" ht="15" customHeight="1" x14ac:dyDescent="0.25">
      <c r="A14" s="6" t="s">
        <v>41</v>
      </c>
      <c r="B14" s="6">
        <v>86448513098</v>
      </c>
      <c r="C14" s="16" t="s">
        <v>112</v>
      </c>
      <c r="D14" s="16" t="s">
        <v>160</v>
      </c>
      <c r="E14" s="17">
        <v>41989</v>
      </c>
      <c r="F14" s="17">
        <v>55</v>
      </c>
      <c r="G14" s="17">
        <v>3917</v>
      </c>
    </row>
    <row r="15" spans="1:14" ht="15" customHeight="1" x14ac:dyDescent="0.25">
      <c r="A15" s="6" t="s">
        <v>42</v>
      </c>
      <c r="B15" s="6">
        <v>61897104274</v>
      </c>
      <c r="C15" s="16" t="s">
        <v>115</v>
      </c>
      <c r="D15" s="16" t="s">
        <v>131</v>
      </c>
      <c r="E15" s="17">
        <v>25334</v>
      </c>
      <c r="F15" s="17">
        <v>66</v>
      </c>
      <c r="G15" s="17">
        <v>3891</v>
      </c>
    </row>
    <row r="16" spans="1:14" ht="15" customHeight="1" x14ac:dyDescent="0.25">
      <c r="A16" s="6" t="s">
        <v>43</v>
      </c>
      <c r="B16" s="6">
        <v>16536095427</v>
      </c>
      <c r="C16" s="16" t="s">
        <v>47</v>
      </c>
      <c r="D16" s="16" t="s">
        <v>121</v>
      </c>
      <c r="E16" s="17">
        <v>89544</v>
      </c>
      <c r="F16" s="17">
        <v>248</v>
      </c>
      <c r="G16" s="17">
        <v>3419</v>
      </c>
    </row>
    <row r="17" spans="1:7" ht="15" customHeight="1" x14ac:dyDescent="0.25">
      <c r="A17" s="6" t="s">
        <v>44</v>
      </c>
      <c r="B17" s="6">
        <v>66080247320</v>
      </c>
      <c r="C17" s="16" t="s">
        <v>223</v>
      </c>
      <c r="D17" s="16" t="s">
        <v>132</v>
      </c>
      <c r="E17" s="17">
        <v>5020</v>
      </c>
      <c r="F17" s="17">
        <v>7</v>
      </c>
      <c r="G17" s="17">
        <v>2417</v>
      </c>
    </row>
    <row r="18" spans="1:7" ht="15" customHeight="1" x14ac:dyDescent="0.25">
      <c r="A18" s="232" t="s">
        <v>51</v>
      </c>
      <c r="B18" s="232"/>
      <c r="C18" s="232"/>
      <c r="D18" s="232"/>
      <c r="E18" s="11">
        <v>722200</v>
      </c>
      <c r="F18" s="11">
        <v>1187</v>
      </c>
      <c r="G18" s="11">
        <v>51465</v>
      </c>
    </row>
    <row r="19" spans="1:7" ht="15" customHeight="1" x14ac:dyDescent="0.25">
      <c r="A19" s="232" t="s">
        <v>118</v>
      </c>
      <c r="B19" s="232"/>
      <c r="C19" s="232"/>
      <c r="D19" s="232"/>
      <c r="E19" s="11">
        <v>1686887</v>
      </c>
      <c r="F19" s="11">
        <v>3672</v>
      </c>
      <c r="G19" s="11">
        <v>86084</v>
      </c>
    </row>
    <row r="20" spans="1:7" ht="15" customHeight="1" x14ac:dyDescent="0.25">
      <c r="A20" s="232" t="s">
        <v>94</v>
      </c>
      <c r="B20" s="232"/>
      <c r="C20" s="232"/>
      <c r="D20" s="232"/>
      <c r="E20" s="10">
        <f>E18/E19</f>
        <v>0.42812589106442817</v>
      </c>
      <c r="F20" s="10">
        <f t="shared" ref="F20:G20" si="0">F18/F19</f>
        <v>0.32325708061002179</v>
      </c>
      <c r="G20" s="10">
        <f t="shared" si="0"/>
        <v>0.59784628967055431</v>
      </c>
    </row>
    <row r="21" spans="1:7" ht="15.75" customHeight="1" x14ac:dyDescent="0.25">
      <c r="A21" s="3" t="s">
        <v>109</v>
      </c>
    </row>
    <row r="22" spans="1:7" ht="15.75" customHeight="1" x14ac:dyDescent="0.25">
      <c r="A22" s="3"/>
    </row>
    <row r="23" spans="1:7" ht="15.75" customHeight="1" x14ac:dyDescent="0.25">
      <c r="A23" s="9"/>
    </row>
    <row r="47" ht="56.25" customHeight="1" x14ac:dyDescent="0.25"/>
  </sheetData>
  <mergeCells count="5">
    <mergeCell ref="A18:D18"/>
    <mergeCell ref="A19:D19"/>
    <mergeCell ref="A20:D20"/>
    <mergeCell ref="E6:G6"/>
    <mergeCell ref="I5:N5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32"/>
  <sheetViews>
    <sheetView showGridLines="0" workbookViewId="0">
      <pane xSplit="2" ySplit="10" topLeftCell="C16" activePane="bottomRight" state="frozen"/>
      <selection pane="topRight" activeCell="C1" sqref="C1"/>
      <selection pane="bottomLeft" activeCell="A9" sqref="A9"/>
      <selection pane="bottomRight" activeCell="O35" sqref="O35"/>
    </sheetView>
  </sheetViews>
  <sheetFormatPr defaultRowHeight="15" x14ac:dyDescent="0.25"/>
  <cols>
    <col min="1" max="1" width="5.7109375" style="15" customWidth="1"/>
    <col min="2" max="2" width="27.28515625" style="15" customWidth="1"/>
    <col min="3" max="3" width="4.28515625" style="15" bestFit="1" customWidth="1"/>
    <col min="4" max="5" width="8" style="15" bestFit="1" customWidth="1"/>
    <col min="6" max="7" width="8.85546875" style="15" bestFit="1" customWidth="1"/>
    <col min="8" max="8" width="5.7109375" style="15" customWidth="1"/>
    <col min="9" max="10" width="8.85546875" style="15" bestFit="1" customWidth="1"/>
    <col min="11" max="11" width="5.7109375" style="15" customWidth="1"/>
    <col min="12" max="13" width="7.42578125" style="15" bestFit="1" customWidth="1"/>
    <col min="14" max="14" width="5.7109375" style="15" customWidth="1"/>
    <col min="15" max="15" width="5.5703125" style="15" bestFit="1" customWidth="1"/>
    <col min="16" max="16" width="6.5703125" style="15" bestFit="1" customWidth="1"/>
    <col min="17" max="17" width="5.7109375" style="15" customWidth="1"/>
    <col min="18" max="19" width="6.42578125" style="15" bestFit="1" customWidth="1"/>
    <col min="20" max="20" width="5.7109375" style="15" customWidth="1"/>
    <col min="21" max="22" width="6.5703125" style="15" bestFit="1" customWidth="1"/>
    <col min="23" max="23" width="5.7109375" style="15" customWidth="1"/>
    <col min="24" max="24" width="5.5703125" style="15" bestFit="1" customWidth="1"/>
    <col min="25" max="25" width="6.5703125" style="15" bestFit="1" customWidth="1"/>
    <col min="26" max="26" width="5.7109375" style="15" customWidth="1"/>
    <col min="27" max="27" width="6.5703125" style="15" bestFit="1" customWidth="1"/>
    <col min="28" max="28" width="7.140625" style="15" bestFit="1" customWidth="1"/>
    <col min="29" max="29" width="5.7109375" style="15" customWidth="1"/>
    <col min="30" max="31" width="7.42578125" style="15" bestFit="1" customWidth="1"/>
    <col min="32" max="32" width="5.7109375" style="15" customWidth="1"/>
    <col min="33" max="34" width="7.42578125" style="15" bestFit="1" customWidth="1"/>
    <col min="35" max="35" width="5.7109375" style="15" customWidth="1"/>
    <col min="36" max="37" width="5.42578125" style="15" bestFit="1" customWidth="1"/>
    <col min="38" max="38" width="5.7109375" style="15" customWidth="1"/>
    <col min="39" max="40" width="5.5703125" style="15" bestFit="1" customWidth="1"/>
    <col min="41" max="41" width="6.85546875" style="15" customWidth="1"/>
    <col min="42" max="16384" width="9.140625" style="15"/>
  </cols>
  <sheetData>
    <row r="3" spans="1:41" s="31" customFormat="1" ht="12.75" x14ac:dyDescent="0.2">
      <c r="A3" s="30" t="s">
        <v>104</v>
      </c>
    </row>
    <row r="4" spans="1:41" s="29" customFormat="1" x14ac:dyDescent="0.25">
      <c r="A4" s="42" t="s">
        <v>18</v>
      </c>
      <c r="B4" s="43"/>
    </row>
    <row r="5" spans="1:41" s="29" customFormat="1" x14ac:dyDescent="0.25">
      <c r="A5" s="42" t="s">
        <v>19</v>
      </c>
      <c r="B5" s="43"/>
    </row>
    <row r="6" spans="1:41" s="29" customFormat="1" x14ac:dyDescent="0.25">
      <c r="A6" s="42" t="s">
        <v>20</v>
      </c>
      <c r="B6" s="43"/>
    </row>
    <row r="7" spans="1:41" s="32" customFormat="1" x14ac:dyDescent="0.25">
      <c r="A7" s="44" t="s">
        <v>21</v>
      </c>
      <c r="B7" s="45"/>
    </row>
    <row r="9" spans="1:41" ht="24.95" customHeight="1" x14ac:dyDescent="0.25">
      <c r="A9" s="254" t="s">
        <v>138</v>
      </c>
      <c r="B9" s="256" t="s">
        <v>55</v>
      </c>
      <c r="C9" s="252" t="s">
        <v>23</v>
      </c>
      <c r="D9" s="253"/>
      <c r="E9" s="253"/>
      <c r="F9" s="252" t="s">
        <v>26</v>
      </c>
      <c r="G9" s="253"/>
      <c r="H9" s="253"/>
      <c r="I9" s="252" t="s">
        <v>27</v>
      </c>
      <c r="J9" s="253"/>
      <c r="K9" s="253"/>
      <c r="L9" s="252" t="s">
        <v>28</v>
      </c>
      <c r="M9" s="253"/>
      <c r="N9" s="253"/>
      <c r="O9" s="252" t="s">
        <v>29</v>
      </c>
      <c r="P9" s="253"/>
      <c r="Q9" s="253"/>
      <c r="R9" s="252" t="s">
        <v>30</v>
      </c>
      <c r="S9" s="253"/>
      <c r="T9" s="253"/>
      <c r="U9" s="252" t="s">
        <v>31</v>
      </c>
      <c r="V9" s="253"/>
      <c r="W9" s="253"/>
      <c r="X9" s="252" t="s">
        <v>32</v>
      </c>
      <c r="Y9" s="253"/>
      <c r="Z9" s="253"/>
      <c r="AA9" s="252" t="s">
        <v>33</v>
      </c>
      <c r="AB9" s="253"/>
      <c r="AC9" s="253"/>
      <c r="AD9" s="252" t="s">
        <v>53</v>
      </c>
      <c r="AE9" s="253"/>
      <c r="AF9" s="253"/>
      <c r="AG9" s="252" t="s">
        <v>54</v>
      </c>
      <c r="AH9" s="253"/>
      <c r="AI9" s="253"/>
      <c r="AJ9" s="252" t="s">
        <v>134</v>
      </c>
      <c r="AK9" s="253"/>
      <c r="AL9" s="253"/>
      <c r="AM9" s="252" t="s">
        <v>135</v>
      </c>
      <c r="AN9" s="253"/>
      <c r="AO9" s="253"/>
    </row>
    <row r="10" spans="1:41" ht="15" customHeight="1" x14ac:dyDescent="0.25">
      <c r="A10" s="255"/>
      <c r="B10" s="257"/>
      <c r="C10" s="125" t="s">
        <v>56</v>
      </c>
      <c r="D10" s="125" t="s">
        <v>57</v>
      </c>
      <c r="E10" s="125" t="s">
        <v>58</v>
      </c>
      <c r="F10" s="125">
        <v>2018</v>
      </c>
      <c r="G10" s="125">
        <v>2019</v>
      </c>
      <c r="H10" s="125" t="s">
        <v>22</v>
      </c>
      <c r="I10" s="125">
        <v>2018</v>
      </c>
      <c r="J10" s="125">
        <v>2019</v>
      </c>
      <c r="K10" s="125" t="s">
        <v>22</v>
      </c>
      <c r="L10" s="125">
        <v>2018</v>
      </c>
      <c r="M10" s="125">
        <v>2019</v>
      </c>
      <c r="N10" s="125" t="s">
        <v>22</v>
      </c>
      <c r="O10" s="125">
        <v>2018</v>
      </c>
      <c r="P10" s="125">
        <v>2019</v>
      </c>
      <c r="Q10" s="125" t="s">
        <v>22</v>
      </c>
      <c r="R10" s="125">
        <v>2018</v>
      </c>
      <c r="S10" s="125">
        <v>2019</v>
      </c>
      <c r="T10" s="125" t="s">
        <v>22</v>
      </c>
      <c r="U10" s="125">
        <v>2018</v>
      </c>
      <c r="V10" s="125">
        <v>2019</v>
      </c>
      <c r="W10" s="125" t="s">
        <v>22</v>
      </c>
      <c r="X10" s="125">
        <v>2018</v>
      </c>
      <c r="Y10" s="125">
        <v>2019</v>
      </c>
      <c r="Z10" s="125" t="s">
        <v>22</v>
      </c>
      <c r="AA10" s="125">
        <v>2018</v>
      </c>
      <c r="AB10" s="125">
        <v>2019</v>
      </c>
      <c r="AC10" s="125" t="s">
        <v>22</v>
      </c>
      <c r="AD10" s="125">
        <v>2018</v>
      </c>
      <c r="AE10" s="125">
        <v>2019</v>
      </c>
      <c r="AF10" s="125" t="s">
        <v>22</v>
      </c>
      <c r="AG10" s="125">
        <v>2018</v>
      </c>
      <c r="AH10" s="125">
        <v>2019</v>
      </c>
      <c r="AI10" s="125" t="s">
        <v>22</v>
      </c>
      <c r="AJ10" s="125">
        <v>2018</v>
      </c>
      <c r="AK10" s="125">
        <v>2019</v>
      </c>
      <c r="AL10" s="125" t="s">
        <v>22</v>
      </c>
      <c r="AM10" s="125">
        <v>2018</v>
      </c>
      <c r="AN10" s="125">
        <v>2019</v>
      </c>
      <c r="AO10" s="125" t="s">
        <v>22</v>
      </c>
    </row>
    <row r="11" spans="1:41" s="25" customFormat="1" ht="15" customHeight="1" thickBot="1" x14ac:dyDescent="0.25">
      <c r="A11" s="117" t="s">
        <v>35</v>
      </c>
      <c r="B11" s="118" t="s">
        <v>59</v>
      </c>
      <c r="C11" s="117">
        <v>15</v>
      </c>
      <c r="D11" s="117">
        <v>13</v>
      </c>
      <c r="E11" s="117">
        <v>2</v>
      </c>
      <c r="F11" s="24">
        <v>31871.692999999999</v>
      </c>
      <c r="G11" s="48">
        <v>45060.538</v>
      </c>
      <c r="H11" s="23">
        <v>141.38106187205054</v>
      </c>
      <c r="I11" s="24">
        <v>31328.853999999999</v>
      </c>
      <c r="J11" s="22">
        <v>55685.506000000001</v>
      </c>
      <c r="K11" s="23">
        <v>177.74510998710647</v>
      </c>
      <c r="L11" s="24">
        <v>571.53700000000003</v>
      </c>
      <c r="M11" s="22">
        <v>798.35900000000004</v>
      </c>
      <c r="N11" s="23">
        <v>139.68631952087091</v>
      </c>
      <c r="O11" s="24">
        <v>28.698</v>
      </c>
      <c r="P11" s="22">
        <v>11423.326999999999</v>
      </c>
      <c r="Q11" s="23" t="s">
        <v>62</v>
      </c>
      <c r="R11" s="24">
        <v>145.005</v>
      </c>
      <c r="S11" s="22">
        <v>453.42599999999999</v>
      </c>
      <c r="T11" s="23">
        <v>312.696803558498</v>
      </c>
      <c r="U11" s="24">
        <v>426.53199999999998</v>
      </c>
      <c r="V11" s="22">
        <v>635.76499999999999</v>
      </c>
      <c r="W11" s="23">
        <v>149.05446719120724</v>
      </c>
      <c r="X11" s="24">
        <v>28.698</v>
      </c>
      <c r="Y11" s="22">
        <v>11714.159</v>
      </c>
      <c r="Z11" s="23" t="s">
        <v>62</v>
      </c>
      <c r="AA11" s="24">
        <v>397.834</v>
      </c>
      <c r="AB11" s="54">
        <v>-11078.394</v>
      </c>
      <c r="AC11" s="23" t="s">
        <v>24</v>
      </c>
      <c r="AD11" s="24">
        <v>6226.1890000000003</v>
      </c>
      <c r="AE11" s="22">
        <v>7509.826</v>
      </c>
      <c r="AF11" s="23">
        <v>120.61673681926457</v>
      </c>
      <c r="AG11" s="24">
        <v>4009.741</v>
      </c>
      <c r="AH11" s="22">
        <v>4842.7489999999998</v>
      </c>
      <c r="AI11" s="23">
        <v>120.77460863432326</v>
      </c>
      <c r="AJ11" s="24">
        <v>73</v>
      </c>
      <c r="AK11" s="56">
        <v>88</v>
      </c>
      <c r="AL11" s="23">
        <v>120.54794520547945</v>
      </c>
      <c r="AM11" s="24">
        <v>4577.3299086757988</v>
      </c>
      <c r="AN11" s="22">
        <v>4585.936553030303</v>
      </c>
      <c r="AO11" s="23">
        <v>100.18802761710907</v>
      </c>
    </row>
    <row r="12" spans="1:41" s="25" customFormat="1" ht="15" customHeight="1" thickBot="1" x14ac:dyDescent="0.25">
      <c r="A12" s="117" t="s">
        <v>36</v>
      </c>
      <c r="B12" s="119" t="s">
        <v>60</v>
      </c>
      <c r="C12" s="117">
        <v>27</v>
      </c>
      <c r="D12" s="117">
        <v>23</v>
      </c>
      <c r="E12" s="117">
        <v>4</v>
      </c>
      <c r="F12" s="116">
        <v>573526.02800000005</v>
      </c>
      <c r="G12" s="49">
        <v>570299.44799999997</v>
      </c>
      <c r="H12" s="47">
        <v>99.437413501310175</v>
      </c>
      <c r="I12" s="28">
        <v>534767.15099999995</v>
      </c>
      <c r="J12" s="26">
        <v>536719.20400000003</v>
      </c>
      <c r="K12" s="27">
        <v>100.36502859166829</v>
      </c>
      <c r="L12" s="28">
        <v>39056.391000000003</v>
      </c>
      <c r="M12" s="26">
        <v>33880.732000000004</v>
      </c>
      <c r="N12" s="27">
        <v>86.748240512032964</v>
      </c>
      <c r="O12" s="28">
        <v>297.51400000000001</v>
      </c>
      <c r="P12" s="26">
        <v>300.488</v>
      </c>
      <c r="Q12" s="27">
        <v>100.99961682475447</v>
      </c>
      <c r="R12" s="28">
        <v>4919.7479999999996</v>
      </c>
      <c r="S12" s="26">
        <v>3591.2370000000001</v>
      </c>
      <c r="T12" s="27">
        <v>72.996360789211153</v>
      </c>
      <c r="U12" s="28">
        <v>34136.642999999996</v>
      </c>
      <c r="V12" s="26">
        <v>30289.494999999999</v>
      </c>
      <c r="W12" s="27">
        <v>88.730151350851926</v>
      </c>
      <c r="X12" s="28">
        <v>297.51400000000001</v>
      </c>
      <c r="Y12" s="26">
        <v>300.488</v>
      </c>
      <c r="Z12" s="27">
        <v>100.99961682475447</v>
      </c>
      <c r="AA12" s="28">
        <v>33839.129000000001</v>
      </c>
      <c r="AB12" s="49">
        <v>29989.007000000001</v>
      </c>
      <c r="AC12" s="27">
        <v>88.622278073410214</v>
      </c>
      <c r="AD12" s="28">
        <v>67595.585999999996</v>
      </c>
      <c r="AE12" s="26">
        <v>70254.724000000002</v>
      </c>
      <c r="AF12" s="27">
        <v>103.93389296159073</v>
      </c>
      <c r="AG12" s="28">
        <v>43998.906999999999</v>
      </c>
      <c r="AH12" s="26">
        <v>46046.783000000003</v>
      </c>
      <c r="AI12" s="27">
        <v>104.6543792553756</v>
      </c>
      <c r="AJ12" s="28">
        <v>826</v>
      </c>
      <c r="AK12" s="49">
        <v>823</v>
      </c>
      <c r="AL12" s="27">
        <v>99.63680387409201</v>
      </c>
      <c r="AM12" s="28">
        <v>4438.9534907183215</v>
      </c>
      <c r="AN12" s="26">
        <v>4662.4932158768734</v>
      </c>
      <c r="AO12" s="27">
        <v>105.03586544950213</v>
      </c>
    </row>
    <row r="13" spans="1:41" s="25" customFormat="1" ht="15" customHeight="1" x14ac:dyDescent="0.2">
      <c r="A13" s="117" t="s">
        <v>37</v>
      </c>
      <c r="B13" s="118" t="s">
        <v>61</v>
      </c>
      <c r="C13" s="117">
        <v>8</v>
      </c>
      <c r="D13" s="117">
        <v>4</v>
      </c>
      <c r="E13" s="117">
        <v>4</v>
      </c>
      <c r="F13" s="28">
        <v>6516.46</v>
      </c>
      <c r="G13" s="50">
        <v>5348.6629999999996</v>
      </c>
      <c r="H13" s="27">
        <v>82.07927310226718</v>
      </c>
      <c r="I13" s="28">
        <v>6445.1840000000002</v>
      </c>
      <c r="J13" s="26">
        <v>5773.4560000000001</v>
      </c>
      <c r="K13" s="27">
        <v>89.577830516553135</v>
      </c>
      <c r="L13" s="28">
        <v>73.882999999999996</v>
      </c>
      <c r="M13" s="26">
        <v>91.254000000000005</v>
      </c>
      <c r="N13" s="27">
        <v>123.51149790885589</v>
      </c>
      <c r="O13" s="28">
        <v>2.6070000000000002</v>
      </c>
      <c r="P13" s="26">
        <v>516.04700000000003</v>
      </c>
      <c r="Q13" s="27" t="s">
        <v>62</v>
      </c>
      <c r="R13" s="28">
        <v>11.004</v>
      </c>
      <c r="S13" s="26">
        <v>15</v>
      </c>
      <c r="T13" s="27">
        <v>136.31406761177755</v>
      </c>
      <c r="U13" s="28">
        <v>62.878999999999998</v>
      </c>
      <c r="V13" s="26">
        <v>76.254000000000005</v>
      </c>
      <c r="W13" s="27">
        <v>121.2710125797166</v>
      </c>
      <c r="X13" s="28">
        <v>2.6070000000000002</v>
      </c>
      <c r="Y13" s="26">
        <v>516.04700000000003</v>
      </c>
      <c r="Z13" s="27" t="s">
        <v>62</v>
      </c>
      <c r="AA13" s="28">
        <v>60.271999999999998</v>
      </c>
      <c r="AB13" s="51">
        <v>-439.79300000000001</v>
      </c>
      <c r="AC13" s="27" t="s">
        <v>24</v>
      </c>
      <c r="AD13" s="28">
        <v>2459.346</v>
      </c>
      <c r="AE13" s="26">
        <v>2769.732</v>
      </c>
      <c r="AF13" s="27">
        <v>112.62067232508156</v>
      </c>
      <c r="AG13" s="28">
        <v>1660.3720000000001</v>
      </c>
      <c r="AH13" s="26">
        <v>1870.4780000000001</v>
      </c>
      <c r="AI13" s="27">
        <v>112.65415220203666</v>
      </c>
      <c r="AJ13" s="28">
        <v>46</v>
      </c>
      <c r="AK13" s="51">
        <v>49</v>
      </c>
      <c r="AL13" s="27">
        <v>106.5217391304348</v>
      </c>
      <c r="AM13" s="28">
        <v>3007.9202898550725</v>
      </c>
      <c r="AN13" s="26">
        <v>3181.0850340136053</v>
      </c>
      <c r="AO13" s="27">
        <v>105.75695921007522</v>
      </c>
    </row>
    <row r="14" spans="1:41" s="25" customFormat="1" ht="15" customHeight="1" x14ac:dyDescent="0.2">
      <c r="A14" s="117" t="s">
        <v>38</v>
      </c>
      <c r="B14" s="118" t="s">
        <v>63</v>
      </c>
      <c r="C14" s="117">
        <v>11</v>
      </c>
      <c r="D14" s="117">
        <v>9</v>
      </c>
      <c r="E14" s="117">
        <v>2</v>
      </c>
      <c r="F14" s="28">
        <v>164677.72700000001</v>
      </c>
      <c r="G14" s="51">
        <v>180369.54800000001</v>
      </c>
      <c r="H14" s="27">
        <v>109.52880592042662</v>
      </c>
      <c r="I14" s="28">
        <v>163165.73199999999</v>
      </c>
      <c r="J14" s="26">
        <v>182459.43</v>
      </c>
      <c r="K14" s="27">
        <v>111.82460174909765</v>
      </c>
      <c r="L14" s="28">
        <v>1748.991</v>
      </c>
      <c r="M14" s="26">
        <v>1724.72</v>
      </c>
      <c r="N14" s="27">
        <v>98.612285597810384</v>
      </c>
      <c r="O14" s="28">
        <v>236.99600000000001</v>
      </c>
      <c r="P14" s="26">
        <v>3814.6019999999999</v>
      </c>
      <c r="Q14" s="27" t="s">
        <v>62</v>
      </c>
      <c r="R14" s="28">
        <v>503.34100000000001</v>
      </c>
      <c r="S14" s="26">
        <v>267.38600000000002</v>
      </c>
      <c r="T14" s="27">
        <v>53.122237210956392</v>
      </c>
      <c r="U14" s="28">
        <v>1245.6500000000001</v>
      </c>
      <c r="V14" s="26">
        <v>1457.3340000000001</v>
      </c>
      <c r="W14" s="27">
        <v>116.99385862802554</v>
      </c>
      <c r="X14" s="28">
        <v>236.99600000000001</v>
      </c>
      <c r="Y14" s="26">
        <v>3814.6019999999999</v>
      </c>
      <c r="Z14" s="27" t="s">
        <v>62</v>
      </c>
      <c r="AA14" s="28">
        <v>1008.654</v>
      </c>
      <c r="AB14" s="55">
        <v>-2357.268</v>
      </c>
      <c r="AC14" s="27" t="s">
        <v>24</v>
      </c>
      <c r="AD14" s="28">
        <v>35144.428</v>
      </c>
      <c r="AE14" s="26">
        <v>38067.646000000001</v>
      </c>
      <c r="AF14" s="27">
        <v>108.31772820431165</v>
      </c>
      <c r="AG14" s="28">
        <v>22445.257000000001</v>
      </c>
      <c r="AH14" s="26">
        <v>24659.583999999999</v>
      </c>
      <c r="AI14" s="27">
        <v>109.86545620751859</v>
      </c>
      <c r="AJ14" s="28">
        <v>361</v>
      </c>
      <c r="AK14" s="51">
        <v>417</v>
      </c>
      <c r="AL14" s="27">
        <v>115.51246537396122</v>
      </c>
      <c r="AM14" s="28">
        <v>5181.2689289012005</v>
      </c>
      <c r="AN14" s="26">
        <v>4927.974420463629</v>
      </c>
      <c r="AO14" s="27">
        <v>95.111342184446556</v>
      </c>
    </row>
    <row r="15" spans="1:41" s="25" customFormat="1" ht="15" customHeight="1" x14ac:dyDescent="0.2">
      <c r="A15" s="117" t="s">
        <v>39</v>
      </c>
      <c r="B15" s="118" t="s">
        <v>64</v>
      </c>
      <c r="C15" s="117">
        <v>13</v>
      </c>
      <c r="D15" s="117">
        <v>8</v>
      </c>
      <c r="E15" s="117">
        <v>5</v>
      </c>
      <c r="F15" s="28">
        <v>140447.329</v>
      </c>
      <c r="G15" s="131">
        <v>168246.75899999999</v>
      </c>
      <c r="H15" s="27">
        <v>119.79349140915309</v>
      </c>
      <c r="I15" s="28">
        <v>128040.61500000001</v>
      </c>
      <c r="J15" s="26">
        <v>157736.946</v>
      </c>
      <c r="K15" s="27">
        <v>123.19289937806062</v>
      </c>
      <c r="L15" s="28">
        <v>13990.277</v>
      </c>
      <c r="M15" s="26">
        <v>11841.611999999999</v>
      </c>
      <c r="N15" s="27">
        <v>84.641726536222265</v>
      </c>
      <c r="O15" s="28">
        <v>1583.5630000000001</v>
      </c>
      <c r="P15" s="26">
        <v>1331.799</v>
      </c>
      <c r="Q15" s="27">
        <v>84.101421920062549</v>
      </c>
      <c r="R15" s="28">
        <v>2430.884</v>
      </c>
      <c r="S15" s="26">
        <v>2249.3020000000001</v>
      </c>
      <c r="T15" s="27">
        <v>92.530207118068986</v>
      </c>
      <c r="U15" s="28">
        <v>11559.393</v>
      </c>
      <c r="V15" s="26">
        <v>9592.31</v>
      </c>
      <c r="W15" s="27">
        <v>82.982817523376866</v>
      </c>
      <c r="X15" s="28">
        <v>1583.5630000000001</v>
      </c>
      <c r="Y15" s="26">
        <v>1331.799</v>
      </c>
      <c r="Z15" s="27">
        <v>84.101421920062549</v>
      </c>
      <c r="AA15" s="28">
        <v>9975.83</v>
      </c>
      <c r="AB15" s="131">
        <v>8260.5110000000004</v>
      </c>
      <c r="AC15" s="27">
        <v>82.80525028995082</v>
      </c>
      <c r="AD15" s="28">
        <v>24742.522000000001</v>
      </c>
      <c r="AE15" s="26">
        <v>29040.043000000001</v>
      </c>
      <c r="AF15" s="27">
        <v>117.36896909700636</v>
      </c>
      <c r="AG15" s="28">
        <v>16511.186000000002</v>
      </c>
      <c r="AH15" s="26">
        <v>19351.650000000001</v>
      </c>
      <c r="AI15" s="27">
        <v>117.20327055851712</v>
      </c>
      <c r="AJ15" s="28">
        <v>350</v>
      </c>
      <c r="AK15" s="51">
        <v>398</v>
      </c>
      <c r="AL15" s="27">
        <v>113.71428571428572</v>
      </c>
      <c r="AM15" s="28">
        <v>3931.2347619047619</v>
      </c>
      <c r="AN15" s="26">
        <v>4051.8530150753772</v>
      </c>
      <c r="AO15" s="27">
        <v>103.0682027524648</v>
      </c>
    </row>
    <row r="16" spans="1:41" s="25" customFormat="1" ht="15" customHeight="1" x14ac:dyDescent="0.2">
      <c r="A16" s="117" t="s">
        <v>40</v>
      </c>
      <c r="B16" s="118" t="s">
        <v>65</v>
      </c>
      <c r="C16" s="117">
        <v>3</v>
      </c>
      <c r="D16" s="117">
        <v>2</v>
      </c>
      <c r="E16" s="117">
        <v>1</v>
      </c>
      <c r="F16" s="116">
        <v>28005.348999999998</v>
      </c>
      <c r="G16" s="133">
        <v>26181.996999999999</v>
      </c>
      <c r="H16" s="47">
        <v>93.489272352935146</v>
      </c>
      <c r="I16" s="28">
        <v>25338.951000000001</v>
      </c>
      <c r="J16" s="26">
        <v>21862.276999999998</v>
      </c>
      <c r="K16" s="27">
        <v>86.279329400810639</v>
      </c>
      <c r="L16" s="28">
        <v>2666.3980000000001</v>
      </c>
      <c r="M16" s="26">
        <v>4347.4560000000001</v>
      </c>
      <c r="N16" s="27">
        <v>163.04602688720888</v>
      </c>
      <c r="O16" s="28">
        <v>0</v>
      </c>
      <c r="P16" s="26">
        <v>27.736000000000001</v>
      </c>
      <c r="Q16" s="27"/>
      <c r="R16" s="28">
        <v>258.09699999999998</v>
      </c>
      <c r="S16" s="26">
        <v>411.48700000000002</v>
      </c>
      <c r="T16" s="27">
        <v>159.43114410473584</v>
      </c>
      <c r="U16" s="28">
        <v>2408.3009999999999</v>
      </c>
      <c r="V16" s="26">
        <v>3935.9690000000001</v>
      </c>
      <c r="W16" s="27">
        <v>163.43343294712747</v>
      </c>
      <c r="X16" s="28">
        <v>0</v>
      </c>
      <c r="Y16" s="26">
        <v>27.736000000000001</v>
      </c>
      <c r="Z16" s="27"/>
      <c r="AA16" s="116">
        <v>2408.3009999999999</v>
      </c>
      <c r="AB16" s="133">
        <v>3908.2330000000002</v>
      </c>
      <c r="AC16" s="47">
        <v>162.2817496650128</v>
      </c>
      <c r="AD16" s="28">
        <v>5035.4549999999999</v>
      </c>
      <c r="AE16" s="26">
        <v>4915.6760000000004</v>
      </c>
      <c r="AF16" s="27">
        <v>97.621287450687177</v>
      </c>
      <c r="AG16" s="28">
        <v>3504.8420000000001</v>
      </c>
      <c r="AH16" s="26">
        <v>3408.6489999999999</v>
      </c>
      <c r="AI16" s="27">
        <v>97.255425494216283</v>
      </c>
      <c r="AJ16" s="28">
        <v>75</v>
      </c>
      <c r="AK16" s="51">
        <v>68</v>
      </c>
      <c r="AL16" s="27">
        <v>90.666666666666657</v>
      </c>
      <c r="AM16" s="28">
        <v>3894.2688888888893</v>
      </c>
      <c r="AN16" s="26">
        <v>4177.2659313725489</v>
      </c>
      <c r="AO16" s="27">
        <v>107.26701341273855</v>
      </c>
    </row>
    <row r="17" spans="1:41" s="25" customFormat="1" ht="15" customHeight="1" x14ac:dyDescent="0.2">
      <c r="A17" s="117" t="s">
        <v>41</v>
      </c>
      <c r="B17" s="118" t="s">
        <v>66</v>
      </c>
      <c r="C17" s="117">
        <v>4</v>
      </c>
      <c r="D17" s="117">
        <v>2</v>
      </c>
      <c r="E17" s="117">
        <v>2</v>
      </c>
      <c r="F17" s="116">
        <v>3811.4490000000001</v>
      </c>
      <c r="G17" s="133">
        <v>3188.6350000000002</v>
      </c>
      <c r="H17" s="47">
        <v>83.659390431303166</v>
      </c>
      <c r="I17" s="28">
        <v>2904.1179999999999</v>
      </c>
      <c r="J17" s="26">
        <v>2680.9789999999998</v>
      </c>
      <c r="K17" s="27">
        <v>92.316462347604329</v>
      </c>
      <c r="L17" s="28">
        <v>907.33100000000002</v>
      </c>
      <c r="M17" s="26">
        <v>583.86400000000003</v>
      </c>
      <c r="N17" s="27">
        <v>64.349614418552875</v>
      </c>
      <c r="O17" s="28">
        <v>0</v>
      </c>
      <c r="P17" s="26">
        <v>76.207999999999998</v>
      </c>
      <c r="Q17" s="27"/>
      <c r="R17" s="28">
        <v>81.872</v>
      </c>
      <c r="S17" s="26">
        <v>52.552999999999997</v>
      </c>
      <c r="T17" s="27">
        <v>64.189222200508112</v>
      </c>
      <c r="U17" s="28">
        <v>825.45899999999995</v>
      </c>
      <c r="V17" s="26">
        <v>531.31100000000004</v>
      </c>
      <c r="W17" s="27">
        <v>64.365522697069139</v>
      </c>
      <c r="X17" s="28">
        <v>0</v>
      </c>
      <c r="Y17" s="26">
        <v>76.207999999999998</v>
      </c>
      <c r="Z17" s="27"/>
      <c r="AA17" s="116">
        <v>825.45899999999995</v>
      </c>
      <c r="AB17" s="133">
        <v>455.10300000000001</v>
      </c>
      <c r="AC17" s="47">
        <v>55.133325822360646</v>
      </c>
      <c r="AD17" s="28">
        <v>944.18700000000001</v>
      </c>
      <c r="AE17" s="26">
        <v>950.52099999999996</v>
      </c>
      <c r="AF17" s="27">
        <v>100.67084168708105</v>
      </c>
      <c r="AG17" s="28">
        <v>639.93600000000004</v>
      </c>
      <c r="AH17" s="26">
        <v>673.12199999999996</v>
      </c>
      <c r="AI17" s="27">
        <v>105.18583108310831</v>
      </c>
      <c r="AJ17" s="28">
        <v>14</v>
      </c>
      <c r="AK17" s="51">
        <v>14</v>
      </c>
      <c r="AL17" s="27">
        <v>100</v>
      </c>
      <c r="AM17" s="28">
        <v>3809.1428571428569</v>
      </c>
      <c r="AN17" s="26">
        <v>4006.6785714285711</v>
      </c>
      <c r="AO17" s="27">
        <v>105.18583108310831</v>
      </c>
    </row>
    <row r="18" spans="1:41" s="25" customFormat="1" ht="15" customHeight="1" x14ac:dyDescent="0.2">
      <c r="A18" s="117" t="s">
        <v>42</v>
      </c>
      <c r="B18" s="118" t="s">
        <v>67</v>
      </c>
      <c r="C18" s="117">
        <v>29</v>
      </c>
      <c r="D18" s="117">
        <v>24</v>
      </c>
      <c r="E18" s="117">
        <v>5</v>
      </c>
      <c r="F18" s="116">
        <v>57425.722000000002</v>
      </c>
      <c r="G18" s="133">
        <v>52920.853000000003</v>
      </c>
      <c r="H18" s="47">
        <v>92.155311517023677</v>
      </c>
      <c r="I18" s="28">
        <v>53478.249000000003</v>
      </c>
      <c r="J18" s="26">
        <v>51149.813999999998</v>
      </c>
      <c r="K18" s="27">
        <v>95.646014887286242</v>
      </c>
      <c r="L18" s="28">
        <v>4042.7020000000002</v>
      </c>
      <c r="M18" s="26">
        <v>2131.6329999999998</v>
      </c>
      <c r="N18" s="27">
        <v>52.727928004587035</v>
      </c>
      <c r="O18" s="28">
        <v>95.228999999999999</v>
      </c>
      <c r="P18" s="26">
        <v>360.59399999999999</v>
      </c>
      <c r="Q18" s="27">
        <v>378.65986201682261</v>
      </c>
      <c r="R18" s="28">
        <v>749.7</v>
      </c>
      <c r="S18" s="26">
        <v>397.721</v>
      </c>
      <c r="T18" s="27">
        <v>53.050686941443246</v>
      </c>
      <c r="U18" s="28">
        <v>3293.002</v>
      </c>
      <c r="V18" s="26">
        <v>1733.912</v>
      </c>
      <c r="W18" s="27">
        <v>52.654447218677667</v>
      </c>
      <c r="X18" s="28">
        <v>95.228999999999999</v>
      </c>
      <c r="Y18" s="26">
        <v>360.59399999999999</v>
      </c>
      <c r="Z18" s="27">
        <v>378.65986201682261</v>
      </c>
      <c r="AA18" s="116">
        <v>3197.7730000000001</v>
      </c>
      <c r="AB18" s="133">
        <v>1373.318</v>
      </c>
      <c r="AC18" s="47">
        <v>42.946075284268147</v>
      </c>
      <c r="AD18" s="28">
        <v>10582.505999999999</v>
      </c>
      <c r="AE18" s="26">
        <v>11085.865</v>
      </c>
      <c r="AF18" s="27">
        <v>104.75651986400953</v>
      </c>
      <c r="AG18" s="28">
        <v>6924.2160000000003</v>
      </c>
      <c r="AH18" s="26">
        <v>7236.3710000000001</v>
      </c>
      <c r="AI18" s="27">
        <v>104.50816381233629</v>
      </c>
      <c r="AJ18" s="28">
        <v>137</v>
      </c>
      <c r="AK18" s="51">
        <v>139</v>
      </c>
      <c r="AL18" s="27">
        <v>101.45985401459853</v>
      </c>
      <c r="AM18" s="28">
        <v>4211.8102189781021</v>
      </c>
      <c r="AN18" s="26">
        <v>4338.3519184652278</v>
      </c>
      <c r="AO18" s="27">
        <v>103.00444922510846</v>
      </c>
    </row>
    <row r="19" spans="1:41" s="25" customFormat="1" ht="15" customHeight="1" x14ac:dyDescent="0.2">
      <c r="A19" s="117" t="s">
        <v>43</v>
      </c>
      <c r="B19" s="118" t="s">
        <v>68</v>
      </c>
      <c r="C19" s="117">
        <v>1</v>
      </c>
      <c r="D19" s="117">
        <v>1</v>
      </c>
      <c r="E19" s="117">
        <v>0</v>
      </c>
      <c r="F19" s="116">
        <v>22816.919000000002</v>
      </c>
      <c r="G19" s="133">
        <v>19420.755000000001</v>
      </c>
      <c r="H19" s="47">
        <v>85.115589006561322</v>
      </c>
      <c r="I19" s="28">
        <v>22613.708999999999</v>
      </c>
      <c r="J19" s="26">
        <v>19376.72</v>
      </c>
      <c r="K19" s="27">
        <v>85.685722762241255</v>
      </c>
      <c r="L19" s="28">
        <v>203.21</v>
      </c>
      <c r="M19" s="26">
        <v>44.034999999999997</v>
      </c>
      <c r="N19" s="27">
        <v>21.669701294227647</v>
      </c>
      <c r="O19" s="28">
        <v>0</v>
      </c>
      <c r="P19" s="26">
        <v>0</v>
      </c>
      <c r="Q19" s="27"/>
      <c r="R19" s="28">
        <v>58.603999999999999</v>
      </c>
      <c r="S19" s="26">
        <v>38.36</v>
      </c>
      <c r="T19" s="27">
        <v>65.456282847587204</v>
      </c>
      <c r="U19" s="28">
        <v>144.60599999999999</v>
      </c>
      <c r="V19" s="26">
        <v>5.6749999999999998</v>
      </c>
      <c r="W19" s="27">
        <v>3.924456799856161</v>
      </c>
      <c r="X19" s="28">
        <v>0</v>
      </c>
      <c r="Y19" s="26">
        <v>0</v>
      </c>
      <c r="Z19" s="27"/>
      <c r="AA19" s="116">
        <v>144.60599999999999</v>
      </c>
      <c r="AB19" s="133">
        <v>5.6749999999999998</v>
      </c>
      <c r="AC19" s="47">
        <v>3.924456799856161</v>
      </c>
      <c r="AD19" s="28">
        <v>2487.732</v>
      </c>
      <c r="AE19" s="26">
        <v>2568.4690000000001</v>
      </c>
      <c r="AF19" s="27">
        <v>103.24540585561468</v>
      </c>
      <c r="AG19" s="28">
        <v>1769.97</v>
      </c>
      <c r="AH19" s="26">
        <v>1807.2090000000001</v>
      </c>
      <c r="AI19" s="27">
        <v>102.10393396498245</v>
      </c>
      <c r="AJ19" s="28">
        <v>44</v>
      </c>
      <c r="AK19" s="51">
        <v>39</v>
      </c>
      <c r="AL19" s="27">
        <v>88.63636363636364</v>
      </c>
      <c r="AM19" s="28">
        <v>3352.2159090909095</v>
      </c>
      <c r="AN19" s="26">
        <v>3861.5576923076919</v>
      </c>
      <c r="AO19" s="27">
        <v>115.19418190921095</v>
      </c>
    </row>
    <row r="20" spans="1:41" s="25" customFormat="1" ht="15" customHeight="1" x14ac:dyDescent="0.2">
      <c r="A20" s="117" t="s">
        <v>44</v>
      </c>
      <c r="B20" s="118" t="s">
        <v>69</v>
      </c>
      <c r="C20" s="117">
        <v>4</v>
      </c>
      <c r="D20" s="117">
        <v>4</v>
      </c>
      <c r="E20" s="117">
        <v>0</v>
      </c>
      <c r="F20" s="116">
        <v>13094.669</v>
      </c>
      <c r="G20" s="133">
        <v>12270.098</v>
      </c>
      <c r="H20" s="47">
        <v>93.703002343930947</v>
      </c>
      <c r="I20" s="28">
        <v>12090.507</v>
      </c>
      <c r="J20" s="26">
        <v>10933.468000000001</v>
      </c>
      <c r="K20" s="27">
        <v>90.430186261006256</v>
      </c>
      <c r="L20" s="28">
        <v>1004.162</v>
      </c>
      <c r="M20" s="26">
        <v>1336.63</v>
      </c>
      <c r="N20" s="27">
        <v>133.1090003405825</v>
      </c>
      <c r="O20" s="28">
        <v>0</v>
      </c>
      <c r="P20" s="26">
        <v>0</v>
      </c>
      <c r="Q20" s="27"/>
      <c r="R20" s="28">
        <v>170.22399999999999</v>
      </c>
      <c r="S20" s="26">
        <v>234.72</v>
      </c>
      <c r="T20" s="27">
        <v>137.88889933264406</v>
      </c>
      <c r="U20" s="28">
        <v>833.93799999999999</v>
      </c>
      <c r="V20" s="26">
        <v>1101.9100000000001</v>
      </c>
      <c r="W20" s="27">
        <v>132.13332406006202</v>
      </c>
      <c r="X20" s="28">
        <v>0</v>
      </c>
      <c r="Y20" s="26">
        <v>0</v>
      </c>
      <c r="Z20" s="27"/>
      <c r="AA20" s="116">
        <v>833.93799999999999</v>
      </c>
      <c r="AB20" s="133">
        <v>1101.9100000000001</v>
      </c>
      <c r="AC20" s="47">
        <v>132.13332406006202</v>
      </c>
      <c r="AD20" s="28">
        <v>7238.2569999999996</v>
      </c>
      <c r="AE20" s="26">
        <v>7498.0370000000003</v>
      </c>
      <c r="AF20" s="27">
        <v>103.5889855803683</v>
      </c>
      <c r="AG20" s="28">
        <v>5070.5200000000004</v>
      </c>
      <c r="AH20" s="26">
        <v>5352.2190000000001</v>
      </c>
      <c r="AI20" s="27">
        <v>105.55562348634855</v>
      </c>
      <c r="AJ20" s="28">
        <v>120</v>
      </c>
      <c r="AK20" s="51">
        <v>128</v>
      </c>
      <c r="AL20" s="27">
        <v>106.66666666666667</v>
      </c>
      <c r="AM20" s="28">
        <v>3521.1944444444448</v>
      </c>
      <c r="AN20" s="26">
        <v>3484.517578125</v>
      </c>
      <c r="AO20" s="27">
        <v>98.958397018451748</v>
      </c>
    </row>
    <row r="21" spans="1:41" s="25" customFormat="1" ht="15" customHeight="1" x14ac:dyDescent="0.2">
      <c r="A21" s="117" t="s">
        <v>139</v>
      </c>
      <c r="B21" s="118" t="s">
        <v>70</v>
      </c>
      <c r="C21" s="117">
        <v>1</v>
      </c>
      <c r="D21" s="117">
        <v>0</v>
      </c>
      <c r="E21" s="117">
        <v>1</v>
      </c>
      <c r="F21" s="116">
        <v>106.163</v>
      </c>
      <c r="G21" s="133">
        <v>7.9429999999999996</v>
      </c>
      <c r="H21" s="47">
        <v>7.4818910543221273</v>
      </c>
      <c r="I21" s="28">
        <v>163.63800000000001</v>
      </c>
      <c r="J21" s="26">
        <v>1811.874</v>
      </c>
      <c r="K21" s="27" t="s">
        <v>62</v>
      </c>
      <c r="L21" s="28">
        <v>0</v>
      </c>
      <c r="M21" s="26">
        <v>0</v>
      </c>
      <c r="N21" s="27"/>
      <c r="O21" s="28">
        <v>57.475000000000001</v>
      </c>
      <c r="P21" s="26">
        <v>1803.931</v>
      </c>
      <c r="Q21" s="27" t="s">
        <v>62</v>
      </c>
      <c r="R21" s="28">
        <v>0</v>
      </c>
      <c r="S21" s="26">
        <v>0</v>
      </c>
      <c r="T21" s="27"/>
      <c r="U21" s="28">
        <v>0</v>
      </c>
      <c r="V21" s="26">
        <v>0</v>
      </c>
      <c r="W21" s="27"/>
      <c r="X21" s="28">
        <v>57.475000000000001</v>
      </c>
      <c r="Y21" s="26">
        <v>1803.931</v>
      </c>
      <c r="Z21" s="27" t="s">
        <v>62</v>
      </c>
      <c r="AA21" s="116">
        <v>-57.475000000000001</v>
      </c>
      <c r="AB21" s="134">
        <v>-1803.931</v>
      </c>
      <c r="AC21" s="47" t="s">
        <v>62</v>
      </c>
      <c r="AD21" s="28">
        <v>0</v>
      </c>
      <c r="AE21" s="26">
        <v>0</v>
      </c>
      <c r="AF21" s="27"/>
      <c r="AG21" s="28">
        <v>0</v>
      </c>
      <c r="AH21" s="26">
        <v>0</v>
      </c>
      <c r="AI21" s="27"/>
      <c r="AJ21" s="28">
        <v>0</v>
      </c>
      <c r="AK21" s="51">
        <v>0</v>
      </c>
      <c r="AL21" s="27"/>
      <c r="AM21" s="28"/>
      <c r="AN21" s="26"/>
      <c r="AO21" s="27"/>
    </row>
    <row r="22" spans="1:41" s="25" customFormat="1" ht="15" customHeight="1" x14ac:dyDescent="0.2">
      <c r="A22" s="117" t="s">
        <v>140</v>
      </c>
      <c r="B22" s="118" t="s">
        <v>71</v>
      </c>
      <c r="C22" s="117">
        <v>6</v>
      </c>
      <c r="D22" s="117">
        <v>4</v>
      </c>
      <c r="E22" s="117">
        <v>2</v>
      </c>
      <c r="F22" s="116">
        <v>1283.0630000000001</v>
      </c>
      <c r="G22" s="133">
        <v>10055.929</v>
      </c>
      <c r="H22" s="47">
        <v>783.74397827698249</v>
      </c>
      <c r="I22" s="28">
        <v>1143.7239999999999</v>
      </c>
      <c r="J22" s="26">
        <v>9711.9449999999997</v>
      </c>
      <c r="K22" s="27">
        <v>849.15110638580632</v>
      </c>
      <c r="L22" s="28">
        <v>150.40799999999999</v>
      </c>
      <c r="M22" s="26">
        <v>379.34</v>
      </c>
      <c r="N22" s="27">
        <v>252.20732939737246</v>
      </c>
      <c r="O22" s="28">
        <v>11.069000000000001</v>
      </c>
      <c r="P22" s="26">
        <v>35.356000000000002</v>
      </c>
      <c r="Q22" s="27">
        <v>319.4145812629867</v>
      </c>
      <c r="R22" s="28">
        <v>7.7969999999999997</v>
      </c>
      <c r="S22" s="26">
        <v>72.524000000000001</v>
      </c>
      <c r="T22" s="27">
        <v>930.15262280364243</v>
      </c>
      <c r="U22" s="28">
        <v>142.61099999999999</v>
      </c>
      <c r="V22" s="26">
        <v>306.81599999999997</v>
      </c>
      <c r="W22" s="27">
        <v>215.14188947556639</v>
      </c>
      <c r="X22" s="28">
        <v>11.069000000000001</v>
      </c>
      <c r="Y22" s="26">
        <v>35.356000000000002</v>
      </c>
      <c r="Z22" s="27">
        <v>319.4145812629867</v>
      </c>
      <c r="AA22" s="116">
        <v>131.542</v>
      </c>
      <c r="AB22" s="133">
        <v>271.45999999999998</v>
      </c>
      <c r="AC22" s="47">
        <v>206.36754800748051</v>
      </c>
      <c r="AD22" s="28">
        <v>249.34</v>
      </c>
      <c r="AE22" s="26">
        <v>1439.066</v>
      </c>
      <c r="AF22" s="27">
        <v>577.15007620117115</v>
      </c>
      <c r="AG22" s="28">
        <v>177.02199999999999</v>
      </c>
      <c r="AH22" s="26">
        <v>968.91399999999999</v>
      </c>
      <c r="AI22" s="27">
        <v>547.34100846222498</v>
      </c>
      <c r="AJ22" s="28">
        <v>6</v>
      </c>
      <c r="AK22" s="51">
        <v>22</v>
      </c>
      <c r="AL22" s="27">
        <v>366.66666666666663</v>
      </c>
      <c r="AM22" s="28">
        <v>2458.6388888888891</v>
      </c>
      <c r="AN22" s="26">
        <v>3670.128787878788</v>
      </c>
      <c r="AO22" s="27">
        <v>149.27482048969773</v>
      </c>
    </row>
    <row r="23" spans="1:41" s="25" customFormat="1" ht="15" customHeight="1" x14ac:dyDescent="0.2">
      <c r="A23" s="117" t="s">
        <v>141</v>
      </c>
      <c r="B23" s="118" t="s">
        <v>72</v>
      </c>
      <c r="C23" s="117">
        <v>18</v>
      </c>
      <c r="D23" s="117">
        <v>12</v>
      </c>
      <c r="E23" s="117">
        <v>6</v>
      </c>
      <c r="F23" s="116">
        <v>69035.748000000007</v>
      </c>
      <c r="G23" s="133">
        <v>74535.39</v>
      </c>
      <c r="H23" s="47">
        <v>107.96636838062506</v>
      </c>
      <c r="I23" s="28">
        <v>65464.093000000001</v>
      </c>
      <c r="J23" s="26">
        <v>69455.686000000002</v>
      </c>
      <c r="K23" s="27">
        <v>106.0973776876432</v>
      </c>
      <c r="L23" s="28">
        <v>3736.1590000000001</v>
      </c>
      <c r="M23" s="26">
        <v>5296.8190000000004</v>
      </c>
      <c r="N23" s="27">
        <v>141.77177684354442</v>
      </c>
      <c r="O23" s="28">
        <v>164.50399999999999</v>
      </c>
      <c r="P23" s="26">
        <v>217.11500000000001</v>
      </c>
      <c r="Q23" s="27">
        <v>131.98159315275009</v>
      </c>
      <c r="R23" s="28">
        <v>743.81100000000004</v>
      </c>
      <c r="S23" s="26">
        <v>1055.1769999999999</v>
      </c>
      <c r="T23" s="27">
        <v>141.86090283687659</v>
      </c>
      <c r="U23" s="28">
        <v>2992.348</v>
      </c>
      <c r="V23" s="26">
        <v>4242.6809999999996</v>
      </c>
      <c r="W23" s="27">
        <v>141.78434460163055</v>
      </c>
      <c r="X23" s="28">
        <v>164.50399999999999</v>
      </c>
      <c r="Y23" s="26">
        <v>218.154</v>
      </c>
      <c r="Z23" s="27">
        <v>132.61318873705198</v>
      </c>
      <c r="AA23" s="116">
        <v>2827.8440000000001</v>
      </c>
      <c r="AB23" s="133">
        <v>4024.527</v>
      </c>
      <c r="AC23" s="47">
        <v>142.31785770360742</v>
      </c>
      <c r="AD23" s="28">
        <v>12255.174999999999</v>
      </c>
      <c r="AE23" s="26">
        <v>14048.428</v>
      </c>
      <c r="AF23" s="27">
        <v>114.63261846526061</v>
      </c>
      <c r="AG23" s="28">
        <v>8245.2070000000003</v>
      </c>
      <c r="AH23" s="26">
        <v>9446.3580000000002</v>
      </c>
      <c r="AI23" s="27">
        <v>114.56786955136482</v>
      </c>
      <c r="AJ23" s="28">
        <v>172</v>
      </c>
      <c r="AK23" s="51">
        <v>181</v>
      </c>
      <c r="AL23" s="27">
        <v>105.23255813953489</v>
      </c>
      <c r="AM23" s="28">
        <v>3994.7708333333335</v>
      </c>
      <c r="AN23" s="26">
        <v>4349.1519337016571</v>
      </c>
      <c r="AO23" s="27">
        <v>108.87112465654556</v>
      </c>
    </row>
    <row r="24" spans="1:41" s="25" customFormat="1" ht="15" customHeight="1" x14ac:dyDescent="0.2">
      <c r="A24" s="117" t="s">
        <v>142</v>
      </c>
      <c r="B24" s="118" t="s">
        <v>105</v>
      </c>
      <c r="C24" s="117">
        <v>20</v>
      </c>
      <c r="D24" s="117">
        <v>12</v>
      </c>
      <c r="E24" s="117">
        <v>8</v>
      </c>
      <c r="F24" s="116">
        <v>35664.985999999997</v>
      </c>
      <c r="G24" s="133">
        <v>36542.154999999999</v>
      </c>
      <c r="H24" s="47">
        <v>102.45946823026932</v>
      </c>
      <c r="I24" s="28">
        <v>34709.137999999999</v>
      </c>
      <c r="J24" s="26">
        <v>35611.324000000001</v>
      </c>
      <c r="K24" s="27">
        <v>102.59927515341924</v>
      </c>
      <c r="L24" s="28">
        <v>1500.3510000000001</v>
      </c>
      <c r="M24" s="26">
        <v>2586.7890000000002</v>
      </c>
      <c r="N24" s="27">
        <v>172.41225553220548</v>
      </c>
      <c r="O24" s="28">
        <v>544.50300000000004</v>
      </c>
      <c r="P24" s="26">
        <v>1655.9580000000001</v>
      </c>
      <c r="Q24" s="27">
        <v>304.12284229838951</v>
      </c>
      <c r="R24" s="28">
        <v>282.77600000000001</v>
      </c>
      <c r="S24" s="26">
        <v>450.58300000000003</v>
      </c>
      <c r="T24" s="27">
        <v>159.34273064192152</v>
      </c>
      <c r="U24" s="28">
        <v>1217.575</v>
      </c>
      <c r="V24" s="26">
        <v>2136.2060000000001</v>
      </c>
      <c r="W24" s="27">
        <v>175.4475904975053</v>
      </c>
      <c r="X24" s="28">
        <v>544.50300000000004</v>
      </c>
      <c r="Y24" s="26">
        <v>1655.9580000000001</v>
      </c>
      <c r="Z24" s="27">
        <v>304.12284229838951</v>
      </c>
      <c r="AA24" s="116">
        <v>673.072</v>
      </c>
      <c r="AB24" s="133">
        <v>480.24799999999999</v>
      </c>
      <c r="AC24" s="47">
        <v>71.351653314949957</v>
      </c>
      <c r="AD24" s="28">
        <v>4787.8109999999997</v>
      </c>
      <c r="AE24" s="26">
        <v>4461.1610000000001</v>
      </c>
      <c r="AF24" s="27">
        <v>93.177466696158234</v>
      </c>
      <c r="AG24" s="28">
        <v>3289.8580000000002</v>
      </c>
      <c r="AH24" s="26">
        <v>3090.7080000000001</v>
      </c>
      <c r="AI24" s="27">
        <v>93.946547236993212</v>
      </c>
      <c r="AJ24" s="28">
        <v>88</v>
      </c>
      <c r="AK24" s="51">
        <v>81</v>
      </c>
      <c r="AL24" s="27">
        <v>92.045454545454547</v>
      </c>
      <c r="AM24" s="28">
        <v>3115.3958333333335</v>
      </c>
      <c r="AN24" s="26">
        <v>3179.7407407407409</v>
      </c>
      <c r="AO24" s="27">
        <v>102.06538465253583</v>
      </c>
    </row>
    <row r="25" spans="1:41" s="25" customFormat="1" ht="15" customHeight="1" x14ac:dyDescent="0.2">
      <c r="A25" s="117" t="s">
        <v>143</v>
      </c>
      <c r="B25" s="118" t="s">
        <v>73</v>
      </c>
      <c r="C25" s="117">
        <v>4</v>
      </c>
      <c r="D25" s="117">
        <v>2</v>
      </c>
      <c r="E25" s="117">
        <v>2</v>
      </c>
      <c r="F25" s="116">
        <v>1289.386</v>
      </c>
      <c r="G25" s="133">
        <v>1309.934</v>
      </c>
      <c r="H25" s="47">
        <v>101.59362673396485</v>
      </c>
      <c r="I25" s="28">
        <v>1308.0139999999999</v>
      </c>
      <c r="J25" s="26">
        <v>1338.847</v>
      </c>
      <c r="K25" s="27">
        <v>102.35723776656825</v>
      </c>
      <c r="L25" s="28">
        <v>108.526</v>
      </c>
      <c r="M25" s="26">
        <v>39.725999999999999</v>
      </c>
      <c r="N25" s="27">
        <v>36.605053166983026</v>
      </c>
      <c r="O25" s="28">
        <v>127.154</v>
      </c>
      <c r="P25" s="26">
        <v>68.638999999999996</v>
      </c>
      <c r="Q25" s="27">
        <v>53.980999418028532</v>
      </c>
      <c r="R25" s="28">
        <v>10.946999999999999</v>
      </c>
      <c r="S25" s="26">
        <v>2.5569999999999999</v>
      </c>
      <c r="T25" s="27">
        <v>23.357997624920067</v>
      </c>
      <c r="U25" s="28">
        <v>97.578999999999994</v>
      </c>
      <c r="V25" s="26">
        <v>37.168999999999997</v>
      </c>
      <c r="W25" s="27">
        <v>38.091187653081093</v>
      </c>
      <c r="X25" s="28">
        <v>127.154</v>
      </c>
      <c r="Y25" s="26">
        <v>68.638999999999996</v>
      </c>
      <c r="Z25" s="27">
        <v>53.980999418028532</v>
      </c>
      <c r="AA25" s="116">
        <v>-29.574999999999999</v>
      </c>
      <c r="AB25" s="133">
        <v>-31.47</v>
      </c>
      <c r="AC25" s="47">
        <v>106.40743871513104</v>
      </c>
      <c r="AD25" s="28">
        <v>539.404</v>
      </c>
      <c r="AE25" s="26">
        <v>576.39400000000001</v>
      </c>
      <c r="AF25" s="27">
        <v>106.85756872399908</v>
      </c>
      <c r="AG25" s="28">
        <v>351.84800000000001</v>
      </c>
      <c r="AH25" s="26">
        <v>388.98</v>
      </c>
      <c r="AI25" s="27">
        <v>110.55342079534344</v>
      </c>
      <c r="AJ25" s="28">
        <v>5</v>
      </c>
      <c r="AK25" s="51">
        <v>8</v>
      </c>
      <c r="AL25" s="27">
        <v>160</v>
      </c>
      <c r="AM25" s="28">
        <v>5864.1333333333341</v>
      </c>
      <c r="AN25" s="26">
        <v>4051.875</v>
      </c>
      <c r="AO25" s="27">
        <v>69.095887997089648</v>
      </c>
    </row>
    <row r="26" spans="1:41" s="25" customFormat="1" ht="15" customHeight="1" x14ac:dyDescent="0.2">
      <c r="A26" s="117" t="s">
        <v>144</v>
      </c>
      <c r="B26" s="118" t="s">
        <v>74</v>
      </c>
      <c r="C26" s="117">
        <v>8</v>
      </c>
      <c r="D26" s="117">
        <v>6</v>
      </c>
      <c r="E26" s="117">
        <v>2</v>
      </c>
      <c r="F26" s="116">
        <v>23362.400000000001</v>
      </c>
      <c r="G26" s="133">
        <v>20835.992999999999</v>
      </c>
      <c r="H26" s="47">
        <v>89.186012567201999</v>
      </c>
      <c r="I26" s="28">
        <v>14767.081</v>
      </c>
      <c r="J26" s="26">
        <v>14222.118</v>
      </c>
      <c r="K26" s="27">
        <v>96.309609190875307</v>
      </c>
      <c r="L26" s="28">
        <v>8595.3189999999995</v>
      </c>
      <c r="M26" s="26">
        <v>6623.8869999999997</v>
      </c>
      <c r="N26" s="27">
        <v>77.063887913874979</v>
      </c>
      <c r="O26" s="28">
        <v>0</v>
      </c>
      <c r="P26" s="26">
        <v>10.012</v>
      </c>
      <c r="Q26" s="27"/>
      <c r="R26" s="28">
        <v>139.44</v>
      </c>
      <c r="S26" s="26">
        <v>1101.4949999999999</v>
      </c>
      <c r="T26" s="27">
        <v>789.94191049913945</v>
      </c>
      <c r="U26" s="28">
        <v>8455.8790000000008</v>
      </c>
      <c r="V26" s="26">
        <v>5522.3919999999998</v>
      </c>
      <c r="W26" s="27">
        <v>65.308313896166197</v>
      </c>
      <c r="X26" s="28">
        <v>0</v>
      </c>
      <c r="Y26" s="26">
        <v>10.012</v>
      </c>
      <c r="Z26" s="27"/>
      <c r="AA26" s="116">
        <v>8455.8790000000008</v>
      </c>
      <c r="AB26" s="133">
        <v>5512.38</v>
      </c>
      <c r="AC26" s="47">
        <v>65.189911066608218</v>
      </c>
      <c r="AD26" s="28">
        <v>3289.471</v>
      </c>
      <c r="AE26" s="26">
        <v>3696.201</v>
      </c>
      <c r="AF26" s="27">
        <v>112.3646020895153</v>
      </c>
      <c r="AG26" s="28">
        <v>2202.6930000000002</v>
      </c>
      <c r="AH26" s="26">
        <v>2495.5459999999998</v>
      </c>
      <c r="AI26" s="27">
        <v>113.2952254354102</v>
      </c>
      <c r="AJ26" s="28">
        <v>50</v>
      </c>
      <c r="AK26" s="51">
        <v>55</v>
      </c>
      <c r="AL26" s="27">
        <v>110.00000000000001</v>
      </c>
      <c r="AM26" s="28">
        <v>3671.1550000000002</v>
      </c>
      <c r="AN26" s="26">
        <v>3781.1303030303029</v>
      </c>
      <c r="AO26" s="27">
        <v>102.99565948673654</v>
      </c>
    </row>
    <row r="27" spans="1:41" s="25" customFormat="1" ht="15" customHeight="1" x14ac:dyDescent="0.2">
      <c r="A27" s="117" t="s">
        <v>145</v>
      </c>
      <c r="B27" s="118" t="s">
        <v>75</v>
      </c>
      <c r="C27" s="117">
        <v>25</v>
      </c>
      <c r="D27" s="117">
        <v>17</v>
      </c>
      <c r="E27" s="117">
        <v>8</v>
      </c>
      <c r="F27" s="116">
        <v>59965.247000000003</v>
      </c>
      <c r="G27" s="133">
        <v>61016.921000000002</v>
      </c>
      <c r="H27" s="47">
        <v>101.7538058335689</v>
      </c>
      <c r="I27" s="28">
        <v>58736.303</v>
      </c>
      <c r="J27" s="26">
        <v>61932.226000000002</v>
      </c>
      <c r="K27" s="27">
        <v>105.4411374852789</v>
      </c>
      <c r="L27" s="28">
        <v>2548.7919999999999</v>
      </c>
      <c r="M27" s="26">
        <v>3359.886</v>
      </c>
      <c r="N27" s="27">
        <v>131.82268305926885</v>
      </c>
      <c r="O27" s="28">
        <v>1319.848</v>
      </c>
      <c r="P27" s="26">
        <v>4275.1909999999998</v>
      </c>
      <c r="Q27" s="27">
        <v>323.91540541031998</v>
      </c>
      <c r="R27" s="28">
        <v>597.52800000000002</v>
      </c>
      <c r="S27" s="26">
        <v>556.89800000000002</v>
      </c>
      <c r="T27" s="27">
        <v>93.200318646155495</v>
      </c>
      <c r="U27" s="28">
        <v>1951.2639999999999</v>
      </c>
      <c r="V27" s="26">
        <v>2802.9879999999998</v>
      </c>
      <c r="W27" s="27">
        <v>143.64985978319694</v>
      </c>
      <c r="X27" s="28">
        <v>1319.848</v>
      </c>
      <c r="Y27" s="26">
        <v>4275.1909999999998</v>
      </c>
      <c r="Z27" s="27">
        <v>323.91540541031998</v>
      </c>
      <c r="AA27" s="116">
        <v>631.41600000000005</v>
      </c>
      <c r="AB27" s="134">
        <v>-1472.203</v>
      </c>
      <c r="AC27" s="47" t="s">
        <v>24</v>
      </c>
      <c r="AD27" s="28">
        <v>9241.7350000000006</v>
      </c>
      <c r="AE27" s="26">
        <v>9687.5769999999993</v>
      </c>
      <c r="AF27" s="27">
        <v>104.82422402287017</v>
      </c>
      <c r="AG27" s="28">
        <v>5916.3370000000004</v>
      </c>
      <c r="AH27" s="26">
        <v>6292.5309999999999</v>
      </c>
      <c r="AI27" s="27">
        <v>106.35856273907318</v>
      </c>
      <c r="AJ27" s="28">
        <v>105</v>
      </c>
      <c r="AK27" s="51">
        <v>108</v>
      </c>
      <c r="AL27" s="27">
        <v>102.85714285714285</v>
      </c>
      <c r="AM27" s="28">
        <v>4695.5055555555555</v>
      </c>
      <c r="AN27" s="26">
        <v>4855.3479938271603</v>
      </c>
      <c r="AO27" s="27">
        <v>103.40415821854336</v>
      </c>
    </row>
    <row r="28" spans="1:41" s="25" customFormat="1" ht="15" customHeight="1" x14ac:dyDescent="0.2">
      <c r="A28" s="117" t="s">
        <v>146</v>
      </c>
      <c r="B28" s="118" t="s">
        <v>76</v>
      </c>
      <c r="C28" s="117">
        <v>20</v>
      </c>
      <c r="D28" s="117">
        <v>9</v>
      </c>
      <c r="E28" s="117">
        <v>11</v>
      </c>
      <c r="F28" s="116">
        <v>11263.171</v>
      </c>
      <c r="G28" s="133">
        <v>13488.159</v>
      </c>
      <c r="H28" s="47">
        <v>119.75454336971356</v>
      </c>
      <c r="I28" s="28">
        <v>11768.341</v>
      </c>
      <c r="J28" s="26">
        <v>13731.67</v>
      </c>
      <c r="K28" s="27">
        <v>116.68314165947436</v>
      </c>
      <c r="L28" s="28">
        <v>510.80799999999999</v>
      </c>
      <c r="M28" s="26">
        <v>475.745</v>
      </c>
      <c r="N28" s="27">
        <v>93.135777043429229</v>
      </c>
      <c r="O28" s="28">
        <v>1015.978</v>
      </c>
      <c r="P28" s="26">
        <v>719.25599999999997</v>
      </c>
      <c r="Q28" s="27">
        <v>70.794446336436422</v>
      </c>
      <c r="R28" s="28">
        <v>45.372999999999998</v>
      </c>
      <c r="S28" s="26">
        <v>47.780999999999999</v>
      </c>
      <c r="T28" s="27">
        <v>105.30712097502921</v>
      </c>
      <c r="U28" s="28">
        <v>466.995</v>
      </c>
      <c r="V28" s="26">
        <v>427.964</v>
      </c>
      <c r="W28" s="27">
        <v>91.642094669107806</v>
      </c>
      <c r="X28" s="28">
        <v>1017.538</v>
      </c>
      <c r="Y28" s="26">
        <v>719.25599999999997</v>
      </c>
      <c r="Z28" s="27">
        <v>70.685910501622544</v>
      </c>
      <c r="AA28" s="116">
        <v>-550.54300000000001</v>
      </c>
      <c r="AB28" s="133">
        <v>-291.29199999999997</v>
      </c>
      <c r="AC28" s="47">
        <v>52.909945272213065</v>
      </c>
      <c r="AD28" s="28">
        <v>3306.0990000000002</v>
      </c>
      <c r="AE28" s="26">
        <v>3561.5160000000001</v>
      </c>
      <c r="AF28" s="27">
        <v>107.72563072067716</v>
      </c>
      <c r="AG28" s="28">
        <v>2119.0329999999999</v>
      </c>
      <c r="AH28" s="26">
        <v>2264.5</v>
      </c>
      <c r="AI28" s="27">
        <v>106.86478219074456</v>
      </c>
      <c r="AJ28" s="28">
        <v>41</v>
      </c>
      <c r="AK28" s="51">
        <v>42</v>
      </c>
      <c r="AL28" s="27">
        <v>102.4390243902439</v>
      </c>
      <c r="AM28" s="28">
        <v>4306.9776422764226</v>
      </c>
      <c r="AN28" s="26">
        <v>4493.0555555555557</v>
      </c>
      <c r="AO28" s="27">
        <v>104.32038261477446</v>
      </c>
    </row>
    <row r="29" spans="1:41" s="25" customFormat="1" ht="15" customHeight="1" x14ac:dyDescent="0.2">
      <c r="A29" s="117" t="s">
        <v>147</v>
      </c>
      <c r="B29" s="118" t="s">
        <v>77</v>
      </c>
      <c r="C29" s="117">
        <v>11</v>
      </c>
      <c r="D29" s="117">
        <v>7</v>
      </c>
      <c r="E29" s="117">
        <v>4</v>
      </c>
      <c r="F29" s="116">
        <v>9685.9279999999999</v>
      </c>
      <c r="G29" s="133">
        <v>8694.223</v>
      </c>
      <c r="H29" s="47">
        <v>89.761383731120034</v>
      </c>
      <c r="I29" s="28">
        <v>8997.6849999999995</v>
      </c>
      <c r="J29" s="26">
        <v>8391.6689999999999</v>
      </c>
      <c r="K29" s="27">
        <v>93.26475643457178</v>
      </c>
      <c r="L29" s="28">
        <v>868.63900000000001</v>
      </c>
      <c r="M29" s="26">
        <v>520.28200000000004</v>
      </c>
      <c r="N29" s="27">
        <v>59.896228467752422</v>
      </c>
      <c r="O29" s="28">
        <v>180.39599999999999</v>
      </c>
      <c r="P29" s="26">
        <v>217.72800000000001</v>
      </c>
      <c r="Q29" s="27">
        <v>120.69447216124527</v>
      </c>
      <c r="R29" s="28">
        <v>159.78</v>
      </c>
      <c r="S29" s="26">
        <v>106.143</v>
      </c>
      <c r="T29" s="27">
        <v>66.430717236199783</v>
      </c>
      <c r="U29" s="28">
        <v>708.85900000000004</v>
      </c>
      <c r="V29" s="26">
        <v>414.13900000000001</v>
      </c>
      <c r="W29" s="27">
        <v>58.423325372182624</v>
      </c>
      <c r="X29" s="28">
        <v>180.39599999999999</v>
      </c>
      <c r="Y29" s="26">
        <v>217.72800000000001</v>
      </c>
      <c r="Z29" s="27">
        <v>120.69447216124527</v>
      </c>
      <c r="AA29" s="116">
        <v>528.46299999999997</v>
      </c>
      <c r="AB29" s="133">
        <v>196.411</v>
      </c>
      <c r="AC29" s="47">
        <v>37.166461985039632</v>
      </c>
      <c r="AD29" s="28">
        <v>1491.971</v>
      </c>
      <c r="AE29" s="26">
        <v>1515.627</v>
      </c>
      <c r="AF29" s="27">
        <v>101.58555360660495</v>
      </c>
      <c r="AG29" s="28">
        <v>976.62599999999998</v>
      </c>
      <c r="AH29" s="26">
        <v>997.82299999999998</v>
      </c>
      <c r="AI29" s="27">
        <v>102.1704316698511</v>
      </c>
      <c r="AJ29" s="28">
        <v>19</v>
      </c>
      <c r="AK29" s="51">
        <v>20</v>
      </c>
      <c r="AL29" s="27">
        <v>105.26315789473684</v>
      </c>
      <c r="AM29" s="28">
        <v>4283.4473684210525</v>
      </c>
      <c r="AN29" s="26">
        <v>4157.5958333333338</v>
      </c>
      <c r="AO29" s="27">
        <v>97.061910086358552</v>
      </c>
    </row>
    <row r="30" spans="1:41" s="25" customFormat="1" ht="15" customHeight="1" thickBot="1" x14ac:dyDescent="0.25">
      <c r="A30" s="124" t="s">
        <v>148</v>
      </c>
      <c r="B30" s="123" t="s">
        <v>78</v>
      </c>
      <c r="C30" s="120">
        <v>17</v>
      </c>
      <c r="D30" s="117">
        <v>13</v>
      </c>
      <c r="E30" s="117">
        <v>4</v>
      </c>
      <c r="F30" s="116">
        <v>129140.231</v>
      </c>
      <c r="G30" s="133">
        <v>132527.277</v>
      </c>
      <c r="H30" s="47">
        <v>102.62276594502917</v>
      </c>
      <c r="I30" s="28">
        <v>121085.685</v>
      </c>
      <c r="J30" s="26">
        <v>123184.607</v>
      </c>
      <c r="K30" s="27">
        <v>101.73341877695947</v>
      </c>
      <c r="L30" s="28">
        <v>8078.0820000000003</v>
      </c>
      <c r="M30" s="26">
        <v>9400.5480000000007</v>
      </c>
      <c r="N30" s="27">
        <v>116.37103956112354</v>
      </c>
      <c r="O30" s="28">
        <v>23.536000000000001</v>
      </c>
      <c r="P30" s="26">
        <v>57.878</v>
      </c>
      <c r="Q30" s="27">
        <v>245.91264445955133</v>
      </c>
      <c r="R30" s="28">
        <v>788.34799999999996</v>
      </c>
      <c r="S30" s="26">
        <v>1066.7</v>
      </c>
      <c r="T30" s="27">
        <v>135.30826487794729</v>
      </c>
      <c r="U30" s="28">
        <v>7289.7340000000004</v>
      </c>
      <c r="V30" s="26">
        <v>8333.848</v>
      </c>
      <c r="W30" s="27">
        <v>114.3230740655283</v>
      </c>
      <c r="X30" s="28">
        <v>23.536000000000001</v>
      </c>
      <c r="Y30" s="26">
        <v>57.878</v>
      </c>
      <c r="Z30" s="27">
        <v>245.91264445955133</v>
      </c>
      <c r="AA30" s="116">
        <v>7266.1980000000003</v>
      </c>
      <c r="AB30" s="133">
        <v>8275.9699999999993</v>
      </c>
      <c r="AC30" s="47">
        <v>113.89684123664124</v>
      </c>
      <c r="AD30" s="28">
        <v>28005.246999999999</v>
      </c>
      <c r="AE30" s="26">
        <v>29292.811000000002</v>
      </c>
      <c r="AF30" s="27">
        <v>104.5975813032465</v>
      </c>
      <c r="AG30" s="28">
        <v>18526.259999999998</v>
      </c>
      <c r="AH30" s="26">
        <v>19321.957999999999</v>
      </c>
      <c r="AI30" s="27">
        <v>104.29497372918226</v>
      </c>
      <c r="AJ30" s="28">
        <v>423</v>
      </c>
      <c r="AK30" s="51">
        <v>364</v>
      </c>
      <c r="AL30" s="27">
        <v>86.052009456264784</v>
      </c>
      <c r="AM30" s="28">
        <v>3649.775413711584</v>
      </c>
      <c r="AN30" s="26">
        <v>4423.5251831501837</v>
      </c>
      <c r="AO30" s="27">
        <v>121.19992826220907</v>
      </c>
    </row>
    <row r="31" spans="1:41" s="25" customFormat="1" ht="15" customHeight="1" thickBot="1" x14ac:dyDescent="0.25">
      <c r="A31" s="46" t="s">
        <v>149</v>
      </c>
      <c r="B31" s="52" t="s">
        <v>79</v>
      </c>
      <c r="C31" s="53">
        <v>83</v>
      </c>
      <c r="D31" s="121">
        <v>57</v>
      </c>
      <c r="E31" s="122">
        <v>26</v>
      </c>
      <c r="F31" s="116">
        <v>252113.55600000001</v>
      </c>
      <c r="G31" s="133">
        <v>244565.533</v>
      </c>
      <c r="H31" s="47">
        <v>97.006101885294896</v>
      </c>
      <c r="I31" s="28">
        <v>238458.62299999999</v>
      </c>
      <c r="J31" s="26">
        <v>231767.07800000001</v>
      </c>
      <c r="K31" s="27">
        <v>97.193833917257848</v>
      </c>
      <c r="L31" s="28">
        <v>17131.528999999999</v>
      </c>
      <c r="M31" s="26">
        <v>14742.803</v>
      </c>
      <c r="N31" s="27">
        <v>86.056551052740232</v>
      </c>
      <c r="O31" s="28">
        <v>3476.596</v>
      </c>
      <c r="P31" s="26">
        <v>1944.348</v>
      </c>
      <c r="Q31" s="27">
        <v>55.926774350542885</v>
      </c>
      <c r="R31" s="28">
        <v>2786.643</v>
      </c>
      <c r="S31" s="26">
        <v>2242.518</v>
      </c>
      <c r="T31" s="27">
        <v>80.473817421176662</v>
      </c>
      <c r="U31" s="28">
        <v>14344.886</v>
      </c>
      <c r="V31" s="26">
        <v>12500.285</v>
      </c>
      <c r="W31" s="27">
        <v>87.141055007338508</v>
      </c>
      <c r="X31" s="28">
        <v>3476.596</v>
      </c>
      <c r="Y31" s="26">
        <v>1944.348</v>
      </c>
      <c r="Z31" s="27">
        <v>55.926774350542885</v>
      </c>
      <c r="AA31" s="116">
        <v>10868.29</v>
      </c>
      <c r="AB31" s="133">
        <v>10555.937</v>
      </c>
      <c r="AC31" s="47">
        <v>97.126015224106084</v>
      </c>
      <c r="AD31" s="28">
        <v>46453.167000000001</v>
      </c>
      <c r="AE31" s="26">
        <v>47451.341</v>
      </c>
      <c r="AF31" s="27">
        <v>102.14877491560479</v>
      </c>
      <c r="AG31" s="28">
        <v>30371.46</v>
      </c>
      <c r="AH31" s="26">
        <v>30996.576000000001</v>
      </c>
      <c r="AI31" s="27">
        <v>102.05823493503441</v>
      </c>
      <c r="AJ31" s="28">
        <v>634</v>
      </c>
      <c r="AK31" s="51">
        <v>628</v>
      </c>
      <c r="AL31" s="27">
        <v>99.053627760252354</v>
      </c>
      <c r="AM31" s="28">
        <v>3992.0425867507888</v>
      </c>
      <c r="AN31" s="26">
        <v>4113.1337579617839</v>
      </c>
      <c r="AO31" s="27">
        <v>103.03331361275767</v>
      </c>
    </row>
    <row r="32" spans="1:41" s="7" customFormat="1" x14ac:dyDescent="0.2">
      <c r="A32" s="250" t="s">
        <v>80</v>
      </c>
      <c r="B32" s="251"/>
      <c r="C32" s="126">
        <v>328</v>
      </c>
      <c r="D32" s="127">
        <v>229</v>
      </c>
      <c r="E32" s="127">
        <v>99</v>
      </c>
      <c r="F32" s="127">
        <v>1635103.2239999999</v>
      </c>
      <c r="G32" s="132">
        <v>1686886.7509999999</v>
      </c>
      <c r="H32" s="129">
        <v>103.16698825125673</v>
      </c>
      <c r="I32" s="130">
        <v>1536775.395</v>
      </c>
      <c r="J32" s="128">
        <v>1615536.844</v>
      </c>
      <c r="K32" s="129">
        <v>105.12511127235999</v>
      </c>
      <c r="L32" s="130">
        <v>107493.495</v>
      </c>
      <c r="M32" s="128">
        <v>100206.12</v>
      </c>
      <c r="N32" s="129">
        <v>93.22063628129311</v>
      </c>
      <c r="O32" s="130">
        <v>9165.6659999999993</v>
      </c>
      <c r="P32" s="128">
        <v>28856.213</v>
      </c>
      <c r="Q32" s="129">
        <v>314.82941883328499</v>
      </c>
      <c r="R32" s="130">
        <v>14890.922</v>
      </c>
      <c r="S32" s="128">
        <v>14413.567999999999</v>
      </c>
      <c r="T32" s="129">
        <v>96.794328786357227</v>
      </c>
      <c r="U32" s="130">
        <v>92604.133000000002</v>
      </c>
      <c r="V32" s="128">
        <v>86084.422999999995</v>
      </c>
      <c r="W32" s="129">
        <v>92.959590691270762</v>
      </c>
      <c r="X32" s="130">
        <v>9167.2260000000006</v>
      </c>
      <c r="Y32" s="128">
        <v>29148.083999999999</v>
      </c>
      <c r="Z32" s="129">
        <v>317.95969685922438</v>
      </c>
      <c r="AA32" s="130">
        <v>83436.907000000007</v>
      </c>
      <c r="AB32" s="132">
        <v>56936.339</v>
      </c>
      <c r="AC32" s="129">
        <v>68.238793894888744</v>
      </c>
      <c r="AD32" s="130">
        <v>272075.62800000003</v>
      </c>
      <c r="AE32" s="128">
        <v>290390.66100000002</v>
      </c>
      <c r="AF32" s="129">
        <v>106.73159633394285</v>
      </c>
      <c r="AG32" s="130">
        <v>178711.291</v>
      </c>
      <c r="AH32" s="128">
        <v>191512.70800000001</v>
      </c>
      <c r="AI32" s="129">
        <v>107.16318310296353</v>
      </c>
      <c r="AJ32" s="130">
        <v>3589</v>
      </c>
      <c r="AK32" s="128">
        <v>3672</v>
      </c>
      <c r="AL32" s="129">
        <v>102.31262190025076</v>
      </c>
      <c r="AM32" s="130">
        <v>4149.5145119346153</v>
      </c>
      <c r="AN32" s="128">
        <v>4346.2397421931737</v>
      </c>
      <c r="AO32" s="129">
        <v>104.74092161125712</v>
      </c>
    </row>
  </sheetData>
  <mergeCells count="16">
    <mergeCell ref="A32:B32"/>
    <mergeCell ref="AJ9:AL9"/>
    <mergeCell ref="AM9:AO9"/>
    <mergeCell ref="R9:T9"/>
    <mergeCell ref="U9:W9"/>
    <mergeCell ref="X9:Z9"/>
    <mergeCell ref="AA9:AC9"/>
    <mergeCell ref="AD9:AF9"/>
    <mergeCell ref="AG9:AI9"/>
    <mergeCell ref="O9:Q9"/>
    <mergeCell ref="C9:E9"/>
    <mergeCell ref="F9:H9"/>
    <mergeCell ref="I9:K9"/>
    <mergeCell ref="L9:N9"/>
    <mergeCell ref="A9:A10"/>
    <mergeCell ref="B9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2002.-2019.</vt:lpstr>
      <vt:lpstr>Grafikon 1 </vt:lpstr>
      <vt:lpstr>Rang liste po UP</vt:lpstr>
      <vt:lpstr>Rang lista dobit 2019.</vt:lpstr>
      <vt:lpstr>Pregled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2017-03-01T11:57:28Z</dcterms:created>
  <dcterms:modified xsi:type="dcterms:W3CDTF">2021-03-05T07:58:14Z</dcterms:modified>
</cp:coreProperties>
</file>