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10" windowHeight="8955" activeTab="5"/>
  </bookViews>
  <sheets>
    <sheet name="Tablica 1" sheetId="2" r:id="rId1"/>
    <sheet name="Tablica 2" sheetId="3" r:id="rId2"/>
    <sheet name="Tablica 3" sheetId="8" r:id="rId3"/>
    <sheet name="Tablica 4" sheetId="4" r:id="rId4"/>
    <sheet name="Tablica 5" sheetId="9" r:id="rId5"/>
    <sheet name="Tablica 6" sheetId="1" r:id="rId6"/>
    <sheet name="Grafikon 1" sheetId="10" r:id="rId7"/>
    <sheet name="Grafikon 2" sheetId="6" r:id="rId8"/>
    <sheet name="Grafikon 3" sheetId="5" r:id="rId9"/>
  </sheets>
  <externalReferences>
    <externalReference r:id="rId10"/>
  </externalReferences>
  <definedNames>
    <definedName name="OLE_LINK1" localSheetId="1">'Tablica 2'!#REF!</definedName>
    <definedName name="OLE_LINK2" localSheetId="3">'Tablica 4'!$A$4</definedName>
  </definedNames>
  <calcPr calcId="145621"/>
</workbook>
</file>

<file path=xl/calcChain.xml><?xml version="1.0" encoding="utf-8"?>
<calcChain xmlns="http://schemas.openxmlformats.org/spreadsheetml/2006/main">
  <c r="H17" i="9" l="1"/>
  <c r="H19" i="9" s="1"/>
  <c r="E17" i="9"/>
  <c r="E19" i="9" s="1"/>
  <c r="G17" i="9"/>
  <c r="G19" i="9" s="1"/>
  <c r="F17" i="9"/>
  <c r="F19" i="9" s="1"/>
  <c r="F17" i="8"/>
  <c r="F19" i="8" s="1"/>
  <c r="G17" i="8"/>
  <c r="G19" i="8" s="1"/>
  <c r="E17" i="8"/>
  <c r="E19" i="8" s="1"/>
  <c r="G17" i="4" l="1"/>
  <c r="F17" i="4"/>
  <c r="E17" i="4"/>
  <c r="E19" i="4" s="1"/>
  <c r="F19" i="4" l="1"/>
  <c r="G19" i="4"/>
</calcChain>
</file>

<file path=xl/sharedStrings.xml><?xml version="1.0" encoding="utf-8"?>
<sst xmlns="http://schemas.openxmlformats.org/spreadsheetml/2006/main" count="283" uniqueCount="152">
  <si>
    <t>Naziv grada/općine</t>
  </si>
  <si>
    <t>Broj poduzetnika</t>
  </si>
  <si>
    <t>Broj zaposlenih</t>
  </si>
  <si>
    <t>Dobit razdoblja</t>
  </si>
  <si>
    <t>Gubitak razdoblja</t>
  </si>
  <si>
    <t>Neto dobit/gubitak</t>
  </si>
  <si>
    <t>Opis</t>
  </si>
  <si>
    <t xml:space="preserve">2018. </t>
  </si>
  <si>
    <t>Indeks</t>
  </si>
  <si>
    <t>Ukupni prihodi</t>
  </si>
  <si>
    <t>Ukupni rashodi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</si>
  <si>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</si>
  <si>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</si>
  <si>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</si>
  <si>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</si>
  <si>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</si>
  <si>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Naziv teritorijalne razine</t>
  </si>
  <si>
    <t xml:space="preserve">Gubitak razdoblja </t>
  </si>
  <si>
    <t>(iznosi u tisućama kuna)</t>
  </si>
  <si>
    <t>Rang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</si>
  <si>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</si>
  <si>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</si>
  <si>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</si>
  <si>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</si>
  <si>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</si>
  <si>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</si>
  <si>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</si>
  <si>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</si>
  <si>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</si>
  <si>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</si>
  <si>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</si>
  <si>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</si>
  <si>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(produktivnost u tisućama kuna)</t>
  </si>
  <si>
    <t>(iznosi u tisućama kuna, prosječne plaće u kunama)</t>
  </si>
  <si>
    <t>NAZIV</t>
  </si>
  <si>
    <t>PLAĆA</t>
  </si>
  <si>
    <t>RH</t>
  </si>
  <si>
    <t>UAZ</t>
  </si>
  <si>
    <t xml:space="preserve"> (prosječne plaće u kunama)</t>
  </si>
  <si>
    <t>Urbana aglomeracija Zagreb</t>
  </si>
  <si>
    <t>Grad Zagreb</t>
  </si>
  <si>
    <t>Donja Stubica</t>
  </si>
  <si>
    <t>Dugo Selo</t>
  </si>
  <si>
    <t>Jastrebarsko</t>
  </si>
  <si>
    <t>Oroslavje</t>
  </si>
  <si>
    <t>Samobor</t>
  </si>
  <si>
    <t>Sveta Nedjelja</t>
  </si>
  <si>
    <t>Sveti Ivan Zelina</t>
  </si>
  <si>
    <t>Velika Gorica</t>
  </si>
  <si>
    <t>Zabok</t>
  </si>
  <si>
    <t>Zagreb</t>
  </si>
  <si>
    <t>Zaprešić</t>
  </si>
  <si>
    <t>Bistra</t>
  </si>
  <si>
    <t>Brckovljani</t>
  </si>
  <si>
    <t>Brdovec</t>
  </si>
  <si>
    <t>Dubravica</t>
  </si>
  <si>
    <t>Gornja Stubica</t>
  </si>
  <si>
    <t>Jakovlje</t>
  </si>
  <si>
    <t>Klinča Sela</t>
  </si>
  <si>
    <t>Kravarsko</t>
  </si>
  <si>
    <t>Luka</t>
  </si>
  <si>
    <t>Marija Bistrica</t>
  </si>
  <si>
    <t>Marija Gorica</t>
  </si>
  <si>
    <t>Orle</t>
  </si>
  <si>
    <t>Pisarovina</t>
  </si>
  <si>
    <t>Pokupsko</t>
  </si>
  <si>
    <t>Pušća</t>
  </si>
  <si>
    <t>Rugvica</t>
  </si>
  <si>
    <t>Stubičke Toplice</t>
  </si>
  <si>
    <t>Stupnik</t>
  </si>
  <si>
    <t>Veliko Trgovišće</t>
  </si>
  <si>
    <t>Ukupno TOP 10 poduzetnika Urbane aglomeracije Zagreb</t>
  </si>
  <si>
    <t>Ukupno poduzetnici Urbane aglomeracije Zagreb</t>
  </si>
  <si>
    <t>Tablica1. Osnovni financijski podaci poslovanja poduzetnika na području Urbane aglomeracije Zagreb u 2019. g.</t>
  </si>
  <si>
    <t>Velika Gorica*</t>
  </si>
  <si>
    <t>Zagreb*</t>
  </si>
  <si>
    <t>Sveta Nedjelja*</t>
  </si>
  <si>
    <t>27759560625</t>
  </si>
  <si>
    <t>28921978587</t>
  </si>
  <si>
    <t>62226620908</t>
  </si>
  <si>
    <t>81793146560</t>
  </si>
  <si>
    <t>66089976432</t>
  </si>
  <si>
    <t>00865396224</t>
  </si>
  <si>
    <t>75550985023</t>
  </si>
  <si>
    <t>46108893754</t>
  </si>
  <si>
    <t>44205501677</t>
  </si>
  <si>
    <t>09518585079</t>
  </si>
  <si>
    <t>Prihodi od prodaje u inozemstvu</t>
  </si>
  <si>
    <t>INA d.d.</t>
  </si>
  <si>
    <t>KONZUM PLUS d.o.o.</t>
  </si>
  <si>
    <t>CRODUX DERIVATI DVA d.o.o.</t>
  </si>
  <si>
    <t>PETROL d.o.o.</t>
  </si>
  <si>
    <t>SPAR HRVATSKA d.o.o.</t>
  </si>
  <si>
    <t>SUPER SPORT d.o.o.</t>
  </si>
  <si>
    <t>HRVATSKE AUTOCESTE d.o.o.</t>
  </si>
  <si>
    <t>ZAGREBAČKA PIVOVARA d.o.o.</t>
  </si>
  <si>
    <t xml:space="preserve">Grafikon 2. Prosječna mjesečna neto plaća po zaposlenom u 2019. godini po gradovima i općinama Urbane aglomeracije Zagreb (TOP5) </t>
  </si>
  <si>
    <t xml:space="preserve">2019. </t>
  </si>
  <si>
    <t>Prosječna mjeseč. neto plaća</t>
  </si>
  <si>
    <r>
      <t>Tablica 4. TOP 10 - Rang lista poduzetnika prema</t>
    </r>
    <r>
      <rPr>
        <b/>
        <u/>
        <sz val="9"/>
        <color rgb="FF17365D"/>
        <rFont val="Arial"/>
        <family val="2"/>
        <charset val="238"/>
      </rPr>
      <t xml:space="preserve"> DOBITI RAZDOBLJA</t>
    </r>
    <r>
      <rPr>
        <b/>
        <sz val="9"/>
        <color rgb="FF17365D"/>
        <rFont val="Arial"/>
        <family val="2"/>
        <charset val="238"/>
      </rPr>
      <t xml:space="preserve"> na razini Urbane aglomeracije Zagreb u 2019. g. </t>
    </r>
  </si>
  <si>
    <t>24640993045</t>
  </si>
  <si>
    <t>84214771175</t>
  </si>
  <si>
    <t>49214559889</t>
  </si>
  <si>
    <t>33052761319</t>
  </si>
  <si>
    <t>47911242222</t>
  </si>
  <si>
    <t>CROATIA AIRLINES d.d.</t>
  </si>
  <si>
    <t>ERICSSON NIKOLA TESLA d.d. ZAGREB</t>
  </si>
  <si>
    <t>KONČAR DISTRIBUTIVNI I SPECIJALNI TRANSFORMATORI d.d.</t>
  </si>
  <si>
    <t>DALEKOVOD d.d.</t>
  </si>
  <si>
    <t>HRVATSKA KONTROLA ZRAČNE PLOVIDBE d.o.o.</t>
  </si>
  <si>
    <t>Udio TOP 10 u ukupnim rezultatima poduzetnika Urbane aglomeracije Zagreb (u%)</t>
  </si>
  <si>
    <t>Izvor: Fina – Registar godišnjih financijskih izvještaja</t>
  </si>
  <si>
    <t>Neto dobit /gubitak</t>
  </si>
  <si>
    <t>HEP d.o.o.</t>
  </si>
  <si>
    <t>Pliva Hrvatska d.o.o.</t>
  </si>
  <si>
    <t>Hrvatski telekom d.d.</t>
  </si>
  <si>
    <t>HEP-Proizvodnja d.o.o.</t>
  </si>
  <si>
    <t>LIDL Hrvatska d.o.o. k.d.</t>
  </si>
  <si>
    <t>JADRANSKI NAFTOVOD d.d..</t>
  </si>
  <si>
    <t>Udio TOP 10 u ukupnim rezultatima poduzetnika UAR-a (u%)</t>
  </si>
  <si>
    <t>Sjedište</t>
  </si>
  <si>
    <t>Ostali gradovi/općine UAR-a</t>
  </si>
  <si>
    <t xml:space="preserve">Grafikon 1. </t>
  </si>
  <si>
    <t>Udio ukupnih prihoda i dobiti razdoblja poduzetnika Zagreba u ukupnim prihodima i dobiti razdoblja poduzetnika Urbane aglomeracije Zagreb u 2019. godini</t>
  </si>
  <si>
    <t>AOP177</t>
  </si>
  <si>
    <t>AOP178</t>
  </si>
  <si>
    <t>AOP180</t>
  </si>
  <si>
    <t>AOP181</t>
  </si>
  <si>
    <t>AOP182</t>
  </si>
  <si>
    <t>AOP184</t>
  </si>
  <si>
    <t>AOP185</t>
  </si>
  <si>
    <t>AOP183</t>
  </si>
  <si>
    <t>AOP243</t>
  </si>
  <si>
    <t>AOP273</t>
  </si>
  <si>
    <t>AOP284</t>
  </si>
  <si>
    <t>GRAD ZAGREB</t>
  </si>
  <si>
    <t>Plaće</t>
  </si>
  <si>
    <t>Naziv grada*/općine</t>
  </si>
  <si>
    <r>
      <t xml:space="preserve">Produktivnost </t>
    </r>
    <r>
      <rPr>
        <sz val="8"/>
        <color rgb="FFFFFFFF"/>
        <rFont val="Arial"/>
        <family val="2"/>
        <charset val="238"/>
      </rPr>
      <t>(prihodi po zaposlenom)</t>
    </r>
  </si>
  <si>
    <t xml:space="preserve">Grafikon 3.  TOP 10 Gradova/općina Urbane aglomeracije Zagreb rangirani prema PRODUKTIVNOSTI (prihodu po zaposlenom) </t>
  </si>
  <si>
    <t>Udio TOP 10 u ukupnim rezultatima poduzetnika UAZ (u%)</t>
  </si>
  <si>
    <t>Županija Grad Zagreb, Zagrebačka i Krapinsko-zagorska županija (skupno)</t>
  </si>
  <si>
    <t>2018.</t>
  </si>
  <si>
    <t>2019.</t>
  </si>
  <si>
    <t>Porez na dobit</t>
  </si>
  <si>
    <t>Investicije u novu dug. imovinu</t>
  </si>
  <si>
    <t>Prosječna mjesečna neto plaća</t>
  </si>
  <si>
    <t>Tablica 2. Usporedba osnovnih financijskih podataka poslovanja poduzetnika na području RH, Urbane aglomeracije Zagreb i grada Zagreba u 2019. g.</t>
  </si>
  <si>
    <t>Tablica 3. TOP 10 poduzetnika Urbane aglomeracije Zagreb po ukupnim prihodima u 2019. godini</t>
  </si>
  <si>
    <t>Tablica 5. TOP 10 poduzetnika Urbane aglomeracije Zagreb po izvozu u 2019. godini</t>
  </si>
  <si>
    <t>Tablica 6. Broj poduzetnika i zaposlenih te osnovni financijski rezultati poduzetnika u gradovima/općinama Urbane aglomeracije Zagreb u 2019. godini</t>
  </si>
  <si>
    <t>Ukupno UAZ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</si>
</sst>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_ ;[Red]\-#,##0\ "/>
    <numFmt numFmtId="166" formatCode="0.0"/>
    <numFmt numFmtId="167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u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003366"/>
      <name val="Arial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i/>
      <sz val="8"/>
      <color rgb="FF17365D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.5"/>
      <color rgb="FFFFFFFF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0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rgb="FFFFFFFF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0"/>
      </patternFill>
    </fill>
    <fill>
      <patternFill patternType="solid">
        <fgColor rgb="FFC5D9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0"/>
      </patternFill>
    </fill>
    <fill>
      <patternFill patternType="gray125">
        <bgColor theme="0" tint="-0.14999847407452621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3" tint="-0.499984740745262"/>
      </left>
      <right style="thin">
        <color indexed="22"/>
      </right>
      <top style="thin">
        <color indexed="22"/>
      </top>
      <bottom style="hair">
        <color theme="3" tint="-0.499984740745262"/>
      </bottom>
      <diagonal/>
    </border>
    <border>
      <left style="thin">
        <color indexed="64"/>
      </left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thin">
        <color indexed="22"/>
      </right>
      <top style="hair">
        <color theme="3" tint="-0.499984740745262"/>
      </top>
      <bottom style="hair">
        <color theme="3" tint="-0.499984740745262"/>
      </bottom>
      <diagonal/>
    </border>
    <border>
      <left/>
      <right style="hair">
        <color theme="3" tint="-0.499984740745262"/>
      </right>
      <top style="hair">
        <color theme="3" tint="-0.499984740745262"/>
      </top>
      <bottom/>
      <diagonal/>
    </border>
    <border>
      <left style="hair">
        <color theme="3" tint="-0.499984740745262"/>
      </left>
      <right style="thin">
        <color indexed="22"/>
      </right>
      <top style="hair">
        <color theme="3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3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0"/>
      </left>
      <right/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10">
    <xf numFmtId="0" fontId="0" fillId="0" borderId="0"/>
    <xf numFmtId="0" fontId="15" fillId="0" borderId="0"/>
    <xf numFmtId="0" fontId="18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20" fillId="0" borderId="0"/>
  </cellStyleXfs>
  <cellXfs count="19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justify" vertical="center"/>
    </xf>
    <xf numFmtId="0" fontId="0" fillId="0" borderId="0" xfId="0" applyAlignment="1"/>
    <xf numFmtId="0" fontId="16" fillId="0" borderId="0" xfId="0" applyFont="1"/>
    <xf numFmtId="0" fontId="19" fillId="0" borderId="0" xfId="0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3" fontId="7" fillId="14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1" fillId="15" borderId="2" xfId="3" applyFont="1" applyFill="1" applyBorder="1" applyAlignment="1">
      <alignment horizontal="center" vertical="center"/>
    </xf>
    <xf numFmtId="165" fontId="22" fillId="0" borderId="3" xfId="5" applyNumberFormat="1" applyFont="1" applyFill="1" applyBorder="1" applyAlignment="1">
      <alignment wrapText="1"/>
    </xf>
    <xf numFmtId="165" fontId="22" fillId="0" borderId="5" xfId="5" applyNumberFormat="1" applyFont="1" applyFill="1" applyBorder="1" applyAlignment="1">
      <alignment wrapText="1"/>
    </xf>
    <xf numFmtId="165" fontId="22" fillId="0" borderId="7" xfId="5" applyNumberFormat="1" applyFont="1" applyFill="1" applyBorder="1" applyAlignment="1">
      <alignment wrapText="1"/>
    </xf>
    <xf numFmtId="3" fontId="22" fillId="0" borderId="4" xfId="4" applyNumberFormat="1" applyFont="1" applyFill="1" applyBorder="1" applyAlignment="1"/>
    <xf numFmtId="3" fontId="22" fillId="0" borderId="6" xfId="4" applyNumberFormat="1" applyFont="1" applyFill="1" applyBorder="1" applyAlignment="1"/>
    <xf numFmtId="165" fontId="23" fillId="13" borderId="7" xfId="5" applyNumberFormat="1" applyFont="1" applyFill="1" applyBorder="1" applyAlignment="1">
      <alignment wrapText="1"/>
    </xf>
    <xf numFmtId="165" fontId="23" fillId="14" borderId="7" xfId="5" applyNumberFormat="1" applyFont="1" applyFill="1" applyBorder="1" applyAlignment="1">
      <alignment wrapText="1"/>
    </xf>
    <xf numFmtId="3" fontId="23" fillId="13" borderId="6" xfId="4" applyNumberFormat="1" applyFont="1" applyFill="1" applyBorder="1" applyAlignment="1"/>
    <xf numFmtId="3" fontId="23" fillId="14" borderId="6" xfId="4" applyNumberFormat="1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16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/>
    <xf numFmtId="3" fontId="3" fillId="10" borderId="1" xfId="0" applyNumberFormat="1" applyFont="1" applyFill="1" applyBorder="1" applyAlignment="1">
      <alignment horizontal="right" vertical="center"/>
    </xf>
    <xf numFmtId="3" fontId="3" fillId="10" borderId="1" xfId="0" applyNumberFormat="1" applyFont="1" applyFill="1" applyBorder="1" applyAlignment="1">
      <alignment horizontal="right" vertical="center" wrapText="1"/>
    </xf>
    <xf numFmtId="3" fontId="3" fillId="11" borderId="1" xfId="0" applyNumberFormat="1" applyFont="1" applyFill="1" applyBorder="1" applyAlignment="1">
      <alignment horizontal="right" vertical="center"/>
    </xf>
    <xf numFmtId="3" fontId="3" fillId="11" borderId="1" xfId="0" applyNumberFormat="1" applyFont="1" applyFill="1" applyBorder="1" applyAlignment="1">
      <alignment horizontal="right"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164" fontId="7" fillId="1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/>
    <xf numFmtId="3" fontId="7" fillId="14" borderId="9" xfId="0" applyNumberFormat="1" applyFont="1" applyFill="1" applyBorder="1" applyAlignment="1">
      <alignment horizontal="right" vertical="center"/>
    </xf>
    <xf numFmtId="164" fontId="7" fillId="12" borderId="9" xfId="0" applyNumberFormat="1" applyFont="1" applyFill="1" applyBorder="1" applyAlignment="1">
      <alignment horizontal="right" vertical="center"/>
    </xf>
    <xf numFmtId="3" fontId="0" fillId="0" borderId="0" xfId="0" applyNumberFormat="1"/>
    <xf numFmtId="166" fontId="0" fillId="0" borderId="0" xfId="0" applyNumberFormat="1"/>
    <xf numFmtId="0" fontId="0" fillId="0" borderId="0" xfId="0" applyAlignment="1"/>
    <xf numFmtId="0" fontId="15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1" fillId="17" borderId="10" xfId="0" applyFont="1" applyFill="1" applyBorder="1" applyAlignment="1">
      <alignment horizontal="right" vertical="center"/>
    </xf>
    <xf numFmtId="0" fontId="11" fillId="1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left" vertical="center"/>
    </xf>
    <xf numFmtId="3" fontId="11" fillId="17" borderId="1" xfId="0" applyNumberFormat="1" applyFont="1" applyFill="1" applyBorder="1" applyAlignment="1">
      <alignment horizontal="right" vertical="center"/>
    </xf>
    <xf numFmtId="3" fontId="11" fillId="17" borderId="9" xfId="0" applyNumberFormat="1" applyFont="1" applyFill="1" applyBorder="1" applyAlignment="1">
      <alignment horizontal="right" vertical="center"/>
    </xf>
    <xf numFmtId="49" fontId="11" fillId="17" borderId="1" xfId="0" applyNumberFormat="1" applyFont="1" applyFill="1" applyBorder="1" applyAlignment="1">
      <alignment horizontal="center" vertical="center"/>
    </xf>
    <xf numFmtId="0" fontId="31" fillId="0" borderId="17" xfId="0" applyFont="1" applyBorder="1" applyAlignment="1">
      <alignment horizontal="left" vertical="center"/>
    </xf>
    <xf numFmtId="3" fontId="31" fillId="7" borderId="8" xfId="0" applyNumberFormat="1" applyFont="1" applyFill="1" applyBorder="1" applyAlignment="1">
      <alignment horizontal="right" vertical="center"/>
    </xf>
    <xf numFmtId="0" fontId="32" fillId="0" borderId="0" xfId="0" applyFont="1"/>
    <xf numFmtId="49" fontId="11" fillId="17" borderId="1" xfId="0" applyNumberFormat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right" vertical="center"/>
    </xf>
    <xf numFmtId="3" fontId="7" fillId="14" borderId="15" xfId="0" applyNumberFormat="1" applyFont="1" applyFill="1" applyBorder="1" applyAlignment="1">
      <alignment horizontal="right" vertical="center"/>
    </xf>
    <xf numFmtId="164" fontId="7" fillId="12" borderId="20" xfId="0" applyNumberFormat="1" applyFont="1" applyFill="1" applyBorder="1" applyAlignment="1">
      <alignment horizontal="right" vertical="center"/>
    </xf>
    <xf numFmtId="164" fontId="7" fillId="12" borderId="21" xfId="0" applyNumberFormat="1" applyFont="1" applyFill="1" applyBorder="1" applyAlignment="1">
      <alignment horizontal="right" vertical="center"/>
    </xf>
    <xf numFmtId="3" fontId="7" fillId="13" borderId="18" xfId="0" applyNumberFormat="1" applyFont="1" applyFill="1" applyBorder="1" applyAlignment="1">
      <alignment horizontal="right" vertical="center"/>
    </xf>
    <xf numFmtId="3" fontId="7" fillId="13" borderId="22" xfId="0" applyNumberFormat="1" applyFont="1" applyFill="1" applyBorder="1" applyAlignment="1">
      <alignment horizontal="right" vertical="center"/>
    </xf>
    <xf numFmtId="3" fontId="7" fillId="13" borderId="24" xfId="0" applyNumberFormat="1" applyFont="1" applyFill="1" applyBorder="1" applyAlignment="1">
      <alignment horizontal="right" vertical="center"/>
    </xf>
    <xf numFmtId="167" fontId="0" fillId="0" borderId="0" xfId="0" applyNumberForma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8"/>
    </xf>
    <xf numFmtId="0" fontId="31" fillId="0" borderId="0" xfId="0" applyFont="1"/>
    <xf numFmtId="0" fontId="25" fillId="0" borderId="0" xfId="7" applyFont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/>
    </xf>
    <xf numFmtId="3" fontId="3" fillId="3" borderId="15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left" vertical="center"/>
    </xf>
    <xf numFmtId="3" fontId="5" fillId="3" borderId="15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3" fontId="24" fillId="4" borderId="15" xfId="0" applyNumberFormat="1" applyFont="1" applyFill="1" applyBorder="1" applyAlignment="1">
      <alignment horizontal="right" vertical="center"/>
    </xf>
    <xf numFmtId="0" fontId="4" fillId="5" borderId="19" xfId="0" applyFont="1" applyFill="1" applyBorder="1" applyAlignment="1">
      <alignment horizontal="left" vertical="center" wrapText="1"/>
    </xf>
    <xf numFmtId="3" fontId="5" fillId="5" borderId="20" xfId="0" applyNumberFormat="1" applyFont="1" applyFill="1" applyBorder="1" applyAlignment="1">
      <alignment horizontal="right" vertical="center"/>
    </xf>
    <xf numFmtId="3" fontId="5" fillId="5" borderId="21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/>
    </xf>
    <xf numFmtId="0" fontId="33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right" vertical="center"/>
    </xf>
    <xf numFmtId="0" fontId="7" fillId="13" borderId="14" xfId="0" applyFont="1" applyFill="1" applyBorder="1" applyAlignment="1">
      <alignment horizontal="justify" vertical="center"/>
    </xf>
    <xf numFmtId="0" fontId="7" fillId="13" borderId="1" xfId="0" applyFont="1" applyFill="1" applyBorder="1" applyAlignment="1">
      <alignment horizontal="justify" vertical="center"/>
    </xf>
    <xf numFmtId="0" fontId="7" fillId="14" borderId="14" xfId="0" applyFont="1" applyFill="1" applyBorder="1" applyAlignment="1">
      <alignment horizontal="justify" vertical="center"/>
    </xf>
    <xf numFmtId="0" fontId="7" fillId="14" borderId="1" xfId="0" applyFont="1" applyFill="1" applyBorder="1" applyAlignment="1">
      <alignment horizontal="justify" vertical="center"/>
    </xf>
    <xf numFmtId="0" fontId="7" fillId="12" borderId="19" xfId="0" applyFont="1" applyFill="1" applyBorder="1" applyAlignment="1">
      <alignment horizontal="justify" vertical="center"/>
    </xf>
    <xf numFmtId="0" fontId="7" fillId="12" borderId="20" xfId="0" applyFont="1" applyFill="1" applyBorder="1" applyAlignment="1">
      <alignment horizontal="justify" vertical="center"/>
    </xf>
    <xf numFmtId="0" fontId="7" fillId="13" borderId="18" xfId="0" applyFont="1" applyFill="1" applyBorder="1" applyAlignment="1">
      <alignment horizontal="justify" vertical="center"/>
    </xf>
    <xf numFmtId="0" fontId="7" fillId="12" borderId="1" xfId="0" applyFont="1" applyFill="1" applyBorder="1" applyAlignment="1">
      <alignment horizontal="justify" vertical="center"/>
    </xf>
    <xf numFmtId="0" fontId="7" fillId="13" borderId="23" xfId="0" applyFont="1" applyFill="1" applyBorder="1" applyAlignment="1">
      <alignment horizontal="justify" vertical="center"/>
    </xf>
    <xf numFmtId="0" fontId="2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/>
    <xf numFmtId="0" fontId="0" fillId="0" borderId="0" xfId="0" applyAlignment="1"/>
    <xf numFmtId="0" fontId="4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0" fontId="31" fillId="6" borderId="14" xfId="0" applyFont="1" applyFill="1" applyBorder="1" applyAlignment="1">
      <alignment horizontal="left" vertical="center"/>
    </xf>
    <xf numFmtId="0" fontId="31" fillId="6" borderId="1" xfId="0" applyFont="1" applyFill="1" applyBorder="1" applyAlignment="1">
      <alignment horizontal="right" vertical="center"/>
    </xf>
    <xf numFmtId="3" fontId="31" fillId="6" borderId="1" xfId="0" applyNumberFormat="1" applyFont="1" applyFill="1" applyBorder="1" applyAlignment="1">
      <alignment horizontal="right" vertical="center"/>
    </xf>
    <xf numFmtId="0" fontId="31" fillId="6" borderId="16" xfId="0" applyFont="1" applyFill="1" applyBorder="1" applyAlignment="1">
      <alignment horizontal="left" vertical="center"/>
    </xf>
    <xf numFmtId="3" fontId="31" fillId="6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36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3" fontId="3" fillId="6" borderId="1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3" fontId="3" fillId="11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0" fontId="11" fillId="17" borderId="26" xfId="0" applyFont="1" applyFill="1" applyBorder="1" applyAlignment="1">
      <alignment horizontal="center" vertical="center"/>
    </xf>
    <xf numFmtId="49" fontId="11" fillId="17" borderId="26" xfId="0" applyNumberFormat="1" applyFont="1" applyFill="1" applyBorder="1" applyAlignment="1">
      <alignment horizontal="center" vertical="center"/>
    </xf>
    <xf numFmtId="0" fontId="11" fillId="17" borderId="27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justify" vertical="center"/>
    </xf>
    <xf numFmtId="3" fontId="11" fillId="13" borderId="15" xfId="0" applyNumberFormat="1" applyFont="1" applyFill="1" applyBorder="1" applyAlignment="1">
      <alignment horizontal="right" vertical="center"/>
    </xf>
    <xf numFmtId="3" fontId="11" fillId="18" borderId="15" xfId="0" applyNumberFormat="1" applyFont="1" applyFill="1" applyBorder="1" applyAlignment="1">
      <alignment horizontal="right" vertical="center"/>
    </xf>
    <xf numFmtId="0" fontId="37" fillId="0" borderId="0" xfId="8" applyFont="1" applyFill="1" applyBorder="1" applyAlignment="1">
      <alignment vertical="center"/>
    </xf>
    <xf numFmtId="165" fontId="37" fillId="0" borderId="0" xfId="8" applyNumberFormat="1" applyFont="1" applyFill="1" applyBorder="1" applyAlignment="1">
      <alignment horizontal="right" vertical="center"/>
    </xf>
    <xf numFmtId="164" fontId="37" fillId="0" borderId="0" xfId="8" applyNumberFormat="1" applyFont="1" applyFill="1" applyBorder="1" applyAlignment="1">
      <alignment horizontal="right" vertical="center"/>
    </xf>
    <xf numFmtId="165" fontId="17" fillId="0" borderId="28" xfId="9" applyNumberFormat="1" applyFont="1" applyFill="1" applyBorder="1" applyAlignment="1">
      <alignment vertical="center"/>
    </xf>
    <xf numFmtId="164" fontId="16" fillId="0" borderId="0" xfId="0" applyNumberFormat="1" applyFont="1"/>
    <xf numFmtId="0" fontId="4" fillId="0" borderId="0" xfId="0" applyFont="1" applyAlignment="1">
      <alignment horizontal="left" vertical="center"/>
    </xf>
    <xf numFmtId="164" fontId="38" fillId="0" borderId="0" xfId="0" applyNumberFormat="1" applyFont="1" applyAlignment="1">
      <alignment vertical="center"/>
    </xf>
    <xf numFmtId="0" fontId="40" fillId="0" borderId="28" xfId="8" applyFont="1" applyFill="1" applyBorder="1" applyAlignment="1">
      <alignment vertical="center"/>
    </xf>
    <xf numFmtId="165" fontId="40" fillId="0" borderId="28" xfId="8" applyNumberFormat="1" applyFont="1" applyFill="1" applyBorder="1" applyAlignment="1">
      <alignment horizontal="right" vertical="center"/>
    </xf>
    <xf numFmtId="0" fontId="38" fillId="0" borderId="29" xfId="8" applyFont="1" applyFill="1" applyBorder="1" applyAlignment="1">
      <alignment vertical="center"/>
    </xf>
    <xf numFmtId="165" fontId="38" fillId="0" borderId="29" xfId="8" applyNumberFormat="1" applyFont="1" applyFill="1" applyBorder="1" applyAlignment="1">
      <alignment horizontal="right" vertical="center"/>
    </xf>
    <xf numFmtId="0" fontId="39" fillId="19" borderId="1" xfId="8" applyFont="1" applyFill="1" applyBorder="1" applyAlignment="1">
      <alignment horizontal="center" vertical="center" wrapText="1"/>
    </xf>
    <xf numFmtId="165" fontId="39" fillId="19" borderId="1" xfId="8" applyNumberFormat="1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right" vertical="center"/>
    </xf>
    <xf numFmtId="0" fontId="30" fillId="0" borderId="30" xfId="0" applyFont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0" fillId="0" borderId="0" xfId="0" applyFont="1" applyAlignment="1">
      <alignment horizontal="left" vertical="center"/>
    </xf>
    <xf numFmtId="3" fontId="11" fillId="18" borderId="1" xfId="0" applyNumberFormat="1" applyFont="1" applyFill="1" applyBorder="1" applyAlignment="1">
      <alignment horizontal="right" vertical="center"/>
    </xf>
    <xf numFmtId="0" fontId="9" fillId="2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31" fillId="6" borderId="26" xfId="0" applyFont="1" applyFill="1" applyBorder="1" applyAlignment="1">
      <alignment horizontal="right" vertical="center"/>
    </xf>
    <xf numFmtId="0" fontId="31" fillId="6" borderId="32" xfId="0" applyFont="1" applyFill="1" applyBorder="1" applyAlignment="1">
      <alignment horizontal="right" vertical="center"/>
    </xf>
    <xf numFmtId="0" fontId="31" fillId="7" borderId="3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right" vertical="center"/>
    </xf>
    <xf numFmtId="3" fontId="3" fillId="20" borderId="1" xfId="0" applyNumberFormat="1" applyFont="1" applyFill="1" applyBorder="1" applyAlignment="1">
      <alignment horizontal="right" vertical="center"/>
    </xf>
    <xf numFmtId="3" fontId="3" fillId="20" borderId="2" xfId="0" applyNumberFormat="1" applyFont="1" applyFill="1" applyBorder="1" applyAlignment="1">
      <alignment horizontal="right" vertical="center"/>
    </xf>
    <xf numFmtId="0" fontId="3" fillId="20" borderId="2" xfId="0" applyFont="1" applyFill="1" applyBorder="1" applyAlignment="1">
      <alignment horizontal="right" vertical="center"/>
    </xf>
    <xf numFmtId="3" fontId="3" fillId="7" borderId="34" xfId="0" applyNumberFormat="1" applyFont="1" applyFill="1" applyBorder="1" applyAlignment="1">
      <alignment horizontal="right" vertical="center"/>
    </xf>
    <xf numFmtId="0" fontId="3" fillId="7" borderId="34" xfId="0" applyFont="1" applyFill="1" applyBorder="1" applyAlignment="1">
      <alignment horizontal="right" vertical="center"/>
    </xf>
    <xf numFmtId="3" fontId="5" fillId="8" borderId="34" xfId="0" applyNumberFormat="1" applyFont="1" applyFill="1" applyBorder="1" applyAlignment="1">
      <alignment horizontal="right" vertical="center"/>
    </xf>
    <xf numFmtId="0" fontId="5" fillId="8" borderId="34" xfId="0" applyFont="1" applyFill="1" applyBorder="1" applyAlignment="1">
      <alignment horizontal="right" vertical="center"/>
    </xf>
    <xf numFmtId="0" fontId="31" fillId="0" borderId="35" xfId="0" applyFont="1" applyBorder="1" applyAlignment="1">
      <alignment horizontal="left" vertical="center"/>
    </xf>
    <xf numFmtId="3" fontId="31" fillId="7" borderId="36" xfId="0" applyNumberFormat="1" applyFont="1" applyFill="1" applyBorder="1" applyAlignment="1">
      <alignment horizontal="right" vertical="center"/>
    </xf>
    <xf numFmtId="0" fontId="31" fillId="7" borderId="37" xfId="0" applyFont="1" applyFill="1" applyBorder="1" applyAlignment="1">
      <alignment horizontal="right" vertical="center"/>
    </xf>
    <xf numFmtId="3" fontId="3" fillId="7" borderId="38" xfId="0" applyNumberFormat="1" applyFont="1" applyFill="1" applyBorder="1" applyAlignment="1">
      <alignment horizontal="right" vertical="center"/>
    </xf>
    <xf numFmtId="0" fontId="3" fillId="7" borderId="38" xfId="0" applyFont="1" applyFill="1" applyBorder="1" applyAlignment="1">
      <alignment horizontal="right" vertical="center"/>
    </xf>
    <xf numFmtId="0" fontId="2" fillId="0" borderId="34" xfId="0" applyFont="1" applyBorder="1" applyAlignment="1">
      <alignment horizontal="justify" vertical="center"/>
    </xf>
    <xf numFmtId="0" fontId="4" fillId="8" borderId="34" xfId="0" applyFont="1" applyFill="1" applyBorder="1" applyAlignment="1">
      <alignment horizontal="justify" vertical="center"/>
    </xf>
    <xf numFmtId="3" fontId="3" fillId="14" borderId="34" xfId="0" applyNumberFormat="1" applyFont="1" applyFill="1" applyBorder="1" applyAlignment="1">
      <alignment horizontal="right" vertical="center"/>
    </xf>
    <xf numFmtId="0" fontId="3" fillId="14" borderId="34" xfId="0" applyFont="1" applyFill="1" applyBorder="1" applyAlignment="1">
      <alignment horizontal="right" vertical="center"/>
    </xf>
    <xf numFmtId="0" fontId="2" fillId="17" borderId="34" xfId="0" applyFont="1" applyFill="1" applyBorder="1" applyAlignment="1">
      <alignment horizontal="left" vertical="center"/>
    </xf>
    <xf numFmtId="3" fontId="3" fillId="17" borderId="34" xfId="0" applyNumberFormat="1" applyFont="1" applyFill="1" applyBorder="1" applyAlignment="1">
      <alignment horizontal="right" vertical="center"/>
    </xf>
    <xf numFmtId="0" fontId="3" fillId="17" borderId="34" xfId="0" applyFont="1" applyFill="1" applyBorder="1" applyAlignment="1">
      <alignment horizontal="right" vertical="center"/>
    </xf>
  </cellXfs>
  <cellStyles count="10">
    <cellStyle name="Hiperveza 2" xfId="2"/>
    <cellStyle name="Normalno" xfId="0" builtinId="0"/>
    <cellStyle name="Normalno 2" xfId="1"/>
    <cellStyle name="Normalno 3" xfId="7"/>
    <cellStyle name="Normalno_2015_1" xfId="5"/>
    <cellStyle name="Normalno_List1" xfId="3"/>
    <cellStyle name="Normalno_List1_1" xfId="4"/>
    <cellStyle name="Normalno_List1_2" xfId="8"/>
    <cellStyle name="Normalno_List2" xfId="9"/>
    <cellStyle name="Obično_List1" xfId="6"/>
  </cellStyles>
  <dxfs count="0"/>
  <tableStyles count="0" defaultTableStyle="TableStyleMedium2" defaultPivotStyle="PivotStyleLight16"/>
  <colors>
    <mruColors>
      <color rgb="FF315683"/>
      <color rgb="FF2A4A70"/>
      <color rgb="FF003366"/>
      <color rgb="FF2965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Zagreba u neto dobiti poduzetnika UAZ-a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7887309156777939"/>
          <c:y val="4.1966426858513192E-2"/>
        </c:manualLayout>
      </c:layout>
      <c:overlay val="0"/>
    </c:title>
    <c:autoTitleDeleted val="0"/>
    <c:view3D>
      <c:rotX val="30"/>
      <c:rotY val="3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994900000076491E-2"/>
          <c:y val="7.9378579347030714E-2"/>
          <c:w val="0.86401019999984707"/>
          <c:h val="0.77593583356337548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explosion val="24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9352796650377974"/>
                  <c:y val="-0.2935465495861431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'[1]TOP 10 prema dobiti razdoblja'!$B$52:$B$53</c:f>
              <c:strCache>
                <c:ptCount val="2"/>
                <c:pt idx="0">
                  <c:v>Grad Zagreb</c:v>
                </c:pt>
                <c:pt idx="1">
                  <c:v>Ostali gradovi/općine UAR-a</c:v>
                </c:pt>
              </c:strCache>
            </c:strRef>
          </c:cat>
          <c:val>
            <c:numRef>
              <c:f>'[1]TOP 10 prema dobiti razdoblja'!$C$53:$D$53</c:f>
              <c:numCache>
                <c:formatCode>General</c:formatCode>
                <c:ptCount val="2"/>
                <c:pt idx="0">
                  <c:v>11.281919552572276</c:v>
                </c:pt>
                <c:pt idx="1">
                  <c:v>88.718080447427724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ayout/>
      <c:overlay val="0"/>
      <c:txPr>
        <a:bodyPr/>
        <a:lstStyle/>
        <a:p>
          <a:pPr rtl="0">
            <a:defRPr sz="900" b="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Zagreba u ukupnim prihodima poduzetnika UAZ-a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2108187597616674"/>
          <c:y val="3.0254000579184846E-2"/>
        </c:manualLayout>
      </c:layout>
      <c:overlay val="0"/>
    </c:title>
    <c:autoTitleDeleted val="0"/>
    <c:view3D>
      <c:rotX val="30"/>
      <c:rotY val="3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5054124235764665E-2"/>
          <c:y val="0.12948611357627957"/>
          <c:w val="0.93140045508886182"/>
          <c:h val="0.7396036320494735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explosion val="24"/>
            <c:spPr>
              <a:solidFill>
                <a:srgbClr val="315683"/>
              </a:solidFill>
            </c:spPr>
          </c:dPt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013558137657876"/>
                  <c:y val="-0.2126597216695605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'[1]TOP 10 prema dobiti razdoblja'!$B$52:$B$53</c:f>
              <c:strCache>
                <c:ptCount val="2"/>
                <c:pt idx="0">
                  <c:v>Grad Zagreb</c:v>
                </c:pt>
                <c:pt idx="1">
                  <c:v>Ostali gradovi/općine UAR-a</c:v>
                </c:pt>
              </c:strCache>
            </c:strRef>
          </c:cat>
          <c:val>
            <c:numRef>
              <c:f>'[1]TOP 10 prema dobiti razdoblja'!$C$52:$D$52</c:f>
              <c:numCache>
                <c:formatCode>General</c:formatCode>
                <c:ptCount val="2"/>
                <c:pt idx="0">
                  <c:v>12.401327441459784</c:v>
                </c:pt>
                <c:pt idx="1">
                  <c:v>87.598672558540216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ayout/>
      <c:overlay val="0"/>
      <c:txPr>
        <a:bodyPr/>
        <a:lstStyle/>
        <a:p>
          <a:pPr rtl="0">
            <a:defRPr sz="900" b="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12756052758482331"/>
          <c:y val="0"/>
          <c:w val="0.80114454837605331"/>
          <c:h val="0.94414104616590977"/>
        </c:manualLayout>
      </c:layout>
      <c:bar3DChart>
        <c:barDir val="bar"/>
        <c:grouping val="clustered"/>
        <c:varyColors val="0"/>
        <c:ser>
          <c:idx val="0"/>
          <c:order val="0"/>
          <c:tx>
            <c:v>1</c:v>
          </c:tx>
          <c:invertIfNegative val="0"/>
          <c:dPt>
            <c:idx val="0"/>
            <c:invertIfNegative val="0"/>
            <c:bubble3D val="0"/>
            <c:spPr>
              <a:solidFill>
                <a:srgbClr val="17375E"/>
              </a:solidFill>
            </c:spPr>
          </c:dPt>
          <c:dPt>
            <c:idx val="1"/>
            <c:invertIfNegative val="0"/>
            <c:bubble3D val="0"/>
            <c:spPr>
              <a:solidFill>
                <a:srgbClr val="2965AD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 algn="ctr">
                    <a:defRPr lang="hr-HR" sz="9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2'!$A$7:$A$13</c:f>
              <c:strCache>
                <c:ptCount val="7"/>
                <c:pt idx="0">
                  <c:v>Luka</c:v>
                </c:pt>
                <c:pt idx="1">
                  <c:v>Rugvica</c:v>
                </c:pt>
                <c:pt idx="2">
                  <c:v>Zagreb</c:v>
                </c:pt>
                <c:pt idx="3">
                  <c:v>Velika Gorica</c:v>
                </c:pt>
                <c:pt idx="4">
                  <c:v>Brdovec</c:v>
                </c:pt>
                <c:pt idx="5">
                  <c:v>UAZ</c:v>
                </c:pt>
                <c:pt idx="6">
                  <c:v>RH</c:v>
                </c:pt>
              </c:strCache>
            </c:strRef>
          </c:cat>
          <c:val>
            <c:numRef>
              <c:f>'Grafikon 2'!$B$7:$B$13</c:f>
              <c:numCache>
                <c:formatCode>#,##0_ ;[Red]\-#,##0\ </c:formatCode>
                <c:ptCount val="7"/>
                <c:pt idx="0">
                  <c:v>6604</c:v>
                </c:pt>
                <c:pt idx="1">
                  <c:v>6617</c:v>
                </c:pt>
                <c:pt idx="2">
                  <c:v>6660.9586563602097</c:v>
                </c:pt>
                <c:pt idx="3">
                  <c:v>7260</c:v>
                </c:pt>
                <c:pt idx="4">
                  <c:v>7701</c:v>
                </c:pt>
                <c:pt idx="5">
                  <c:v>6554</c:v>
                </c:pt>
                <c:pt idx="6">
                  <c:v>5815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1715840"/>
        <c:axId val="108083968"/>
        <c:axId val="0"/>
      </c:bar3DChart>
      <c:catAx>
        <c:axId val="1117158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08083968"/>
        <c:crosses val="autoZero"/>
        <c:auto val="0"/>
        <c:lblAlgn val="ctr"/>
        <c:lblOffset val="100"/>
        <c:tickMarkSkip val="1"/>
        <c:noMultiLvlLbl val="0"/>
      </c:catAx>
      <c:valAx>
        <c:axId val="108083968"/>
        <c:scaling>
          <c:orientation val="minMax"/>
          <c:max val="8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11715840"/>
        <c:crosses val="autoZero"/>
        <c:crossBetween val="between"/>
        <c:majorUnit val="1000"/>
      </c:valAx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46086448248959"/>
          <c:y val="4.4729422084838863E-2"/>
          <c:w val="0.84977604333653656"/>
          <c:h val="0.90606598578360731"/>
        </c:manualLayout>
      </c:layout>
      <c:bar3DChart>
        <c:barDir val="col"/>
        <c:grouping val="standar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1B416F"/>
              </a:solidFill>
            </c:spPr>
          </c:dPt>
          <c:dPt>
            <c:idx val="2"/>
            <c:invertIfNegative val="0"/>
            <c:bubble3D val="0"/>
            <c:spPr>
              <a:solidFill>
                <a:srgbClr val="2963A9"/>
              </a:solidFill>
            </c:spPr>
          </c:dPt>
          <c:dPt>
            <c:idx val="3"/>
            <c:invertIfNegative val="0"/>
            <c:bubble3D val="0"/>
            <c:spPr>
              <a:solidFill>
                <a:srgbClr val="3074C6"/>
              </a:solidFill>
            </c:spPr>
          </c:dPt>
          <c:dPt>
            <c:idx val="4"/>
            <c:invertIfNegative val="0"/>
            <c:bubble3D val="0"/>
            <c:spPr>
              <a:solidFill>
                <a:srgbClr val="5891D6"/>
              </a:solidFill>
            </c:spPr>
          </c:dPt>
          <c:dPt>
            <c:idx val="5"/>
            <c:invertIfNegative val="0"/>
            <c:bubble3D val="0"/>
            <c:spPr>
              <a:solidFill>
                <a:srgbClr val="83AEE1"/>
              </a:solidFill>
            </c:spPr>
          </c:dPt>
          <c:dPt>
            <c:idx val="7"/>
            <c:invertIfNegative val="0"/>
            <c:bubble3D val="0"/>
            <c:spPr>
              <a:solidFill>
                <a:srgbClr val="AECAEC"/>
              </a:solidFill>
            </c:spPr>
          </c:dPt>
          <c:dPt>
            <c:idx val="8"/>
            <c:invertIfNegative val="0"/>
            <c:bubble3D val="0"/>
            <c:spPr>
              <a:solidFill>
                <a:srgbClr val="CADCF2"/>
              </a:solidFill>
            </c:spPr>
          </c:dPt>
          <c:dPt>
            <c:idx val="9"/>
            <c:invertIfNegative val="0"/>
            <c:bubble3D val="0"/>
            <c:spPr>
              <a:solidFill>
                <a:srgbClr val="E7EFF9"/>
              </a:solidFill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3'!$A$7:$A$16</c:f>
              <c:strCache>
                <c:ptCount val="10"/>
                <c:pt idx="0">
                  <c:v>Stupnik</c:v>
                </c:pt>
                <c:pt idx="1">
                  <c:v>Dubravica</c:v>
                </c:pt>
                <c:pt idx="2">
                  <c:v>Sveta Nedjelja*</c:v>
                </c:pt>
                <c:pt idx="3">
                  <c:v>Rugvica</c:v>
                </c:pt>
                <c:pt idx="4">
                  <c:v>Velika Gorica*</c:v>
                </c:pt>
                <c:pt idx="5">
                  <c:v>Zagreb*</c:v>
                </c:pt>
                <c:pt idx="6">
                  <c:v>Veliko Trgovišće</c:v>
                </c:pt>
                <c:pt idx="7">
                  <c:v>Brdovec</c:v>
                </c:pt>
                <c:pt idx="8">
                  <c:v>Luka</c:v>
                </c:pt>
                <c:pt idx="9">
                  <c:v>Pušća</c:v>
                </c:pt>
              </c:strCache>
            </c:strRef>
          </c:cat>
          <c:val>
            <c:numRef>
              <c:f>'Grafikon 3'!$D$7:$D$16</c:f>
              <c:numCache>
                <c:formatCode>#,##0</c:formatCode>
                <c:ptCount val="10"/>
                <c:pt idx="0">
                  <c:v>1353.4343006223073</c:v>
                </c:pt>
                <c:pt idx="1">
                  <c:v>1285.0915584415584</c:v>
                </c:pt>
                <c:pt idx="2">
                  <c:v>1209.8036772302801</c:v>
                </c:pt>
                <c:pt idx="3">
                  <c:v>1146.10037431558</c:v>
                </c:pt>
                <c:pt idx="4">
                  <c:v>1080.7725220519962</c:v>
                </c:pt>
                <c:pt idx="5">
                  <c:v>1072.7582611917076</c:v>
                </c:pt>
                <c:pt idx="6">
                  <c:v>1044.9762115384615</c:v>
                </c:pt>
                <c:pt idx="7">
                  <c:v>1035.2548225255973</c:v>
                </c:pt>
                <c:pt idx="8">
                  <c:v>844.16876515151512</c:v>
                </c:pt>
                <c:pt idx="9">
                  <c:v>826.20824390243899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one"/>
        <c:axId val="111714304"/>
        <c:axId val="108082240"/>
        <c:axId val="107981952"/>
      </c:bar3DChart>
      <c:catAx>
        <c:axId val="11171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08082240"/>
        <c:crosses val="autoZero"/>
        <c:auto val="0"/>
        <c:lblAlgn val="ctr"/>
        <c:lblOffset val="100"/>
        <c:noMultiLvlLbl val="0"/>
      </c:catAx>
      <c:valAx>
        <c:axId val="108082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11714304"/>
        <c:crosses val="autoZero"/>
        <c:crossBetween val="between"/>
      </c:valAx>
      <c:serAx>
        <c:axId val="107981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08082240"/>
        <c:crosses val="autoZero"/>
      </c:serAx>
    </c:plotArea>
    <c:legend>
      <c:legendPos val="b"/>
      <c:layout>
        <c:manualLayout>
          <c:xMode val="edge"/>
          <c:yMode val="edge"/>
          <c:x val="0.1251289422051694"/>
          <c:y val="0.75149595400624558"/>
          <c:w val="0.82010522996145185"/>
          <c:h val="0.10292078255069555"/>
        </c:manualLayout>
      </c:layout>
      <c:overlay val="0"/>
      <c:txPr>
        <a:bodyPr/>
        <a:lstStyle/>
        <a:p>
          <a:pPr rtl="0">
            <a:defRPr sz="900" b="1" baseline="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 w="9525"/>
    <a:effectLst>
      <a:outerShdw blurRad="50800" dist="50800" dir="5400000" algn="ctr" rotWithShape="0">
        <a:schemeClr val="tx2">
          <a:lumMod val="7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85725</xdr:rowOff>
    </xdr:from>
    <xdr:to>
      <xdr:col>0</xdr:col>
      <xdr:colOff>1245403</xdr:colOff>
      <xdr:row>1</xdr:row>
      <xdr:rowOff>183225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85725"/>
          <a:ext cx="1245401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142876</xdr:rowOff>
    </xdr:from>
    <xdr:to>
      <xdr:col>1</xdr:col>
      <xdr:colOff>266700</xdr:colOff>
      <xdr:row>2</xdr:row>
      <xdr:rowOff>76200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6"/>
          <a:ext cx="10858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38100</xdr:rowOff>
    </xdr:from>
    <xdr:to>
      <xdr:col>1</xdr:col>
      <xdr:colOff>762000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0"/>
          <a:ext cx="1038226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</xdr:col>
      <xdr:colOff>752474</xdr:colOff>
      <xdr:row>1</xdr:row>
      <xdr:rowOff>142875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171574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1</xdr:col>
      <xdr:colOff>761999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57150"/>
          <a:ext cx="103822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1381125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85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200022</xdr:colOff>
      <xdr:row>2</xdr:row>
      <xdr:rowOff>0</xdr:rowOff>
    </xdr:from>
    <xdr:to>
      <xdr:col>16</xdr:col>
      <xdr:colOff>571500</xdr:colOff>
      <xdr:row>13</xdr:row>
      <xdr:rowOff>155550</xdr:rowOff>
    </xdr:to>
    <xdr:grpSp>
      <xdr:nvGrpSpPr>
        <xdr:cNvPr id="5" name="Grupa 4"/>
        <xdr:cNvGrpSpPr/>
      </xdr:nvGrpSpPr>
      <xdr:grpSpPr>
        <a:xfrm>
          <a:off x="3057522" y="390525"/>
          <a:ext cx="8839203" cy="2251050"/>
          <a:chOff x="4604881" y="9239250"/>
          <a:chExt cx="7689198" cy="2251050"/>
        </a:xfrm>
      </xdr:grpSpPr>
      <xdr:graphicFrame macro="">
        <xdr:nvGraphicFramePr>
          <xdr:cNvPr id="6" name="Grafikon 5" title="Udio UKUPNIH prihoda UAS u ukupnim prihodima SDŽ"/>
          <xdr:cNvGraphicFramePr>
            <a:graphicFrameLocks/>
          </xdr:cNvGraphicFramePr>
        </xdr:nvGraphicFramePr>
        <xdr:xfrm>
          <a:off x="8507770" y="9239250"/>
          <a:ext cx="3786309" cy="223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Grafikon 6" title="Udio UKUPNIH prihoda UAS u ukupnim prihodima SDŽ"/>
          <xdr:cNvGraphicFramePr>
            <a:graphicFrameLocks/>
          </xdr:cNvGraphicFramePr>
        </xdr:nvGraphicFramePr>
        <xdr:xfrm>
          <a:off x="4604881" y="9258300"/>
          <a:ext cx="3837612" cy="223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3</xdr:row>
      <xdr:rowOff>161924</xdr:rowOff>
    </xdr:from>
    <xdr:to>
      <xdr:col>18</xdr:col>
      <xdr:colOff>19049</xdr:colOff>
      <xdr:row>19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95251</xdr:rowOff>
    </xdr:from>
    <xdr:to>
      <xdr:col>0</xdr:col>
      <xdr:colOff>1016470</xdr:colOff>
      <xdr:row>1</xdr:row>
      <xdr:rowOff>120751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016470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57150</xdr:rowOff>
    </xdr:from>
    <xdr:to>
      <xdr:col>1</xdr:col>
      <xdr:colOff>66676</xdr:colOff>
      <xdr:row>2</xdr:row>
      <xdr:rowOff>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57150"/>
          <a:ext cx="1162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</xdr:row>
      <xdr:rowOff>180975</xdr:rowOff>
    </xdr:from>
    <xdr:to>
      <xdr:col>15</xdr:col>
      <xdr:colOff>400050</xdr:colOff>
      <xdr:row>22</xdr:row>
      <xdr:rowOff>104775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DNE%20TABLICE_Rezultati%20poduzetnika%20Urbane%20aglomeracije%20Zagreb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1"/>
      <sheetName val="Tablica 2"/>
      <sheetName val="Tablica 3"/>
      <sheetName val="TOP 10 prema dobiti razdoblja"/>
      <sheetName val="TOP 10 prema prihodima"/>
      <sheetName val="TOP 10 izvoz"/>
      <sheetName val="Produktivnost"/>
      <sheetName val="Plaće"/>
      <sheetName val="2019"/>
      <sheetName val="Info.BIZ"/>
      <sheetName val="List5"/>
      <sheetName val="List1"/>
    </sheetNames>
    <sheetDataSet>
      <sheetData sheetId="0" refreshError="1"/>
      <sheetData sheetId="1" refreshError="1"/>
      <sheetData sheetId="2" refreshError="1"/>
      <sheetData sheetId="3">
        <row r="52">
          <cell r="B52" t="str">
            <v>Grad Zagreb</v>
          </cell>
          <cell r="C52">
            <v>12.401327441459784</v>
          </cell>
          <cell r="D52">
            <v>87.598672558540216</v>
          </cell>
        </row>
        <row r="53">
          <cell r="B53" t="str">
            <v>Ostali gradovi/općine UAR-a</v>
          </cell>
          <cell r="C53">
            <v>11.281919552572276</v>
          </cell>
          <cell r="D53">
            <v>88.718080447427724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2"/>
  <sheetViews>
    <sheetView workbookViewId="0">
      <selection activeCell="A25" sqref="A25"/>
    </sheetView>
  </sheetViews>
  <sheetFormatPr defaultRowHeight="15" x14ac:dyDescent="0.25"/>
  <cols>
    <col min="1" max="1" width="54.85546875" customWidth="1"/>
    <col min="2" max="3" width="12.7109375" customWidth="1"/>
    <col min="4" max="4" width="6.42578125" bestFit="1" customWidth="1"/>
    <col min="5" max="6" width="10.85546875" bestFit="1" customWidth="1"/>
  </cols>
  <sheetData>
    <row r="4" spans="1:7" x14ac:dyDescent="0.25">
      <c r="A4" s="3" t="s">
        <v>73</v>
      </c>
      <c r="B4" s="1"/>
      <c r="C4" s="4"/>
    </row>
    <row r="5" spans="1:7" x14ac:dyDescent="0.25">
      <c r="A5" s="102" t="s">
        <v>33</v>
      </c>
      <c r="B5" s="103"/>
      <c r="C5" s="103"/>
      <c r="D5" s="103"/>
    </row>
    <row r="6" spans="1:7" ht="33.75" customHeight="1" x14ac:dyDescent="0.25">
      <c r="A6" s="99" t="s">
        <v>6</v>
      </c>
      <c r="B6" s="101" t="s">
        <v>39</v>
      </c>
      <c r="C6" s="101"/>
      <c r="D6" s="164"/>
      <c r="E6" s="169" t="s">
        <v>141</v>
      </c>
      <c r="F6" s="169"/>
      <c r="G6" s="169"/>
    </row>
    <row r="7" spans="1:7" x14ac:dyDescent="0.25">
      <c r="A7" s="100"/>
      <c r="B7" s="25" t="s">
        <v>7</v>
      </c>
      <c r="C7" s="25" t="s">
        <v>97</v>
      </c>
      <c r="D7" s="165" t="s">
        <v>8</v>
      </c>
      <c r="E7" s="25" t="s">
        <v>142</v>
      </c>
      <c r="F7" s="25" t="s">
        <v>143</v>
      </c>
      <c r="G7" s="25" t="s">
        <v>8</v>
      </c>
    </row>
    <row r="8" spans="1:7" x14ac:dyDescent="0.25">
      <c r="A8" s="123" t="s">
        <v>1</v>
      </c>
      <c r="B8" s="124"/>
      <c r="C8" s="125">
        <v>54268</v>
      </c>
      <c r="D8" s="166"/>
      <c r="E8" s="170"/>
      <c r="F8" s="171">
        <v>56971</v>
      </c>
      <c r="G8" s="170"/>
    </row>
    <row r="9" spans="1:7" x14ac:dyDescent="0.25">
      <c r="A9" s="123" t="s">
        <v>2</v>
      </c>
      <c r="B9" s="125">
        <v>399050</v>
      </c>
      <c r="C9" s="125">
        <v>434836</v>
      </c>
      <c r="D9" s="166">
        <v>109</v>
      </c>
      <c r="E9" s="171">
        <v>419127</v>
      </c>
      <c r="F9" s="171">
        <v>457218</v>
      </c>
      <c r="G9" s="170">
        <v>109.1</v>
      </c>
    </row>
    <row r="10" spans="1:7" x14ac:dyDescent="0.25">
      <c r="A10" s="123" t="s">
        <v>9</v>
      </c>
      <c r="B10" s="125">
        <v>409621463.25700003</v>
      </c>
      <c r="C10" s="125">
        <v>456512093.042</v>
      </c>
      <c r="D10" s="166">
        <v>111.4</v>
      </c>
      <c r="E10" s="171">
        <v>421759051</v>
      </c>
      <c r="F10" s="171">
        <v>471423220</v>
      </c>
      <c r="G10" s="170">
        <v>111.8</v>
      </c>
    </row>
    <row r="11" spans="1:7" x14ac:dyDescent="0.25">
      <c r="A11" s="126" t="s">
        <v>10</v>
      </c>
      <c r="B11" s="127">
        <v>384731862.04100001</v>
      </c>
      <c r="C11" s="127">
        <v>430574201.44999999</v>
      </c>
      <c r="D11" s="167">
        <v>111.9</v>
      </c>
      <c r="E11" s="172">
        <v>396210416</v>
      </c>
      <c r="F11" s="172">
        <v>444724407</v>
      </c>
      <c r="G11" s="173">
        <v>112.2</v>
      </c>
    </row>
    <row r="12" spans="1:7" x14ac:dyDescent="0.25">
      <c r="A12" s="61" t="s">
        <v>11</v>
      </c>
      <c r="B12" s="62">
        <v>31605771.294</v>
      </c>
      <c r="C12" s="62">
        <v>34383243.593000002</v>
      </c>
      <c r="D12" s="168">
        <v>108.8</v>
      </c>
      <c r="E12" s="174">
        <v>32391936</v>
      </c>
      <c r="F12" s="174">
        <v>35333772</v>
      </c>
      <c r="G12" s="175">
        <v>109.1</v>
      </c>
    </row>
    <row r="13" spans="1:7" x14ac:dyDescent="0.25">
      <c r="A13" s="178" t="s">
        <v>12</v>
      </c>
      <c r="B13" s="179">
        <v>6716170.0800000001</v>
      </c>
      <c r="C13" s="179">
        <v>8445352.0010000002</v>
      </c>
      <c r="D13" s="180">
        <v>125.7</v>
      </c>
      <c r="E13" s="181">
        <v>6843301</v>
      </c>
      <c r="F13" s="181">
        <v>8634959</v>
      </c>
      <c r="G13" s="182">
        <v>126.2</v>
      </c>
    </row>
    <row r="14" spans="1:7" x14ac:dyDescent="0.25">
      <c r="A14" s="183" t="s">
        <v>144</v>
      </c>
      <c r="B14" s="174">
        <v>4682551</v>
      </c>
      <c r="C14" s="174">
        <v>5074306</v>
      </c>
      <c r="D14" s="175">
        <v>108.4</v>
      </c>
      <c r="E14" s="174">
        <v>4794120</v>
      </c>
      <c r="F14" s="174">
        <v>5219168</v>
      </c>
      <c r="G14" s="175">
        <v>108.9</v>
      </c>
    </row>
    <row r="15" spans="1:7" ht="15" customHeight="1" x14ac:dyDescent="0.25">
      <c r="A15" s="183" t="s">
        <v>3</v>
      </c>
      <c r="B15" s="174">
        <v>26902503</v>
      </c>
      <c r="C15" s="174">
        <v>29281659</v>
      </c>
      <c r="D15" s="175">
        <v>108.8</v>
      </c>
      <c r="E15" s="174">
        <v>27577328</v>
      </c>
      <c r="F15" s="174">
        <v>30087348</v>
      </c>
      <c r="G15" s="175">
        <v>109.1</v>
      </c>
    </row>
    <row r="16" spans="1:7" ht="15" customHeight="1" x14ac:dyDescent="0.25">
      <c r="A16" s="183" t="s">
        <v>4</v>
      </c>
      <c r="B16" s="174">
        <v>6695453</v>
      </c>
      <c r="C16" s="174">
        <v>8418074</v>
      </c>
      <c r="D16" s="175">
        <v>125.7</v>
      </c>
      <c r="E16" s="174">
        <v>6822813</v>
      </c>
      <c r="F16" s="174">
        <v>8607704</v>
      </c>
      <c r="G16" s="175">
        <v>126.2</v>
      </c>
    </row>
    <row r="17" spans="1:7" ht="15" customHeight="1" x14ac:dyDescent="0.25">
      <c r="A17" s="184" t="s">
        <v>13</v>
      </c>
      <c r="B17" s="176">
        <v>20207050</v>
      </c>
      <c r="C17" s="176">
        <v>20863585</v>
      </c>
      <c r="D17" s="177">
        <v>103.2</v>
      </c>
      <c r="E17" s="176">
        <v>20754515</v>
      </c>
      <c r="F17" s="176">
        <v>21479644</v>
      </c>
      <c r="G17" s="177">
        <v>103.5</v>
      </c>
    </row>
    <row r="18" spans="1:7" ht="15" customHeight="1" x14ac:dyDescent="0.25">
      <c r="A18" s="183" t="s">
        <v>14</v>
      </c>
      <c r="B18" s="174">
        <v>64265018</v>
      </c>
      <c r="C18" s="174">
        <v>69145395</v>
      </c>
      <c r="D18" s="175">
        <v>107.6</v>
      </c>
      <c r="E18" s="174">
        <v>67682540</v>
      </c>
      <c r="F18" s="174">
        <v>73045256</v>
      </c>
      <c r="G18" s="175">
        <v>107.9</v>
      </c>
    </row>
    <row r="19" spans="1:7" ht="15" customHeight="1" x14ac:dyDescent="0.25">
      <c r="A19" s="183" t="s">
        <v>15</v>
      </c>
      <c r="B19" s="174">
        <v>90025749</v>
      </c>
      <c r="C19" s="174">
        <v>96893209</v>
      </c>
      <c r="D19" s="175">
        <v>107.6</v>
      </c>
      <c r="E19" s="174">
        <v>92202687</v>
      </c>
      <c r="F19" s="174">
        <v>99783616</v>
      </c>
      <c r="G19" s="175">
        <v>108.2</v>
      </c>
    </row>
    <row r="20" spans="1:7" ht="15" customHeight="1" x14ac:dyDescent="0.25">
      <c r="A20" s="183" t="s">
        <v>145</v>
      </c>
      <c r="B20" s="174">
        <v>12669497</v>
      </c>
      <c r="C20" s="174">
        <v>15765171</v>
      </c>
      <c r="D20" s="175">
        <v>124.4</v>
      </c>
      <c r="E20" s="174">
        <v>12999844</v>
      </c>
      <c r="F20" s="174">
        <v>16223944</v>
      </c>
      <c r="G20" s="175">
        <v>124.8</v>
      </c>
    </row>
    <row r="21" spans="1:7" x14ac:dyDescent="0.25">
      <c r="A21" s="187" t="s">
        <v>146</v>
      </c>
      <c r="B21" s="188">
        <v>6425</v>
      </c>
      <c r="C21" s="188">
        <v>6554</v>
      </c>
      <c r="D21" s="189">
        <v>106</v>
      </c>
      <c r="E21" s="185">
        <v>6348</v>
      </c>
      <c r="F21" s="185">
        <v>6488</v>
      </c>
      <c r="G21" s="186">
        <v>106</v>
      </c>
    </row>
    <row r="32" spans="1:7" x14ac:dyDescent="0.25">
      <c r="A32" s="63"/>
    </row>
  </sheetData>
  <mergeCells count="4">
    <mergeCell ref="A6:A7"/>
    <mergeCell ref="B6:D6"/>
    <mergeCell ref="A5:D5"/>
    <mergeCell ref="E6:G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"/>
  <sheetViews>
    <sheetView workbookViewId="0">
      <selection activeCell="E10" sqref="E10"/>
    </sheetView>
  </sheetViews>
  <sheetFormatPr defaultRowHeight="15" x14ac:dyDescent="0.25"/>
  <cols>
    <col min="1" max="1" width="12.28515625" customWidth="1"/>
    <col min="2" max="2" width="10.42578125" customWidth="1"/>
    <col min="3" max="3" width="10.28515625" customWidth="1"/>
    <col min="4" max="4" width="11.28515625" bestFit="1" customWidth="1"/>
    <col min="5" max="6" width="10.85546875" bestFit="1" customWidth="1"/>
    <col min="7" max="9" width="9.85546875" bestFit="1" customWidth="1"/>
  </cols>
  <sheetData>
    <row r="4" spans="1:13" ht="18" customHeight="1" x14ac:dyDescent="0.25">
      <c r="A4" s="11" t="s">
        <v>147</v>
      </c>
      <c r="B4" s="35"/>
      <c r="C4" s="36"/>
      <c r="D4" s="36"/>
      <c r="E4" s="36"/>
      <c r="F4" s="36"/>
      <c r="G4" s="36"/>
      <c r="H4" s="36"/>
      <c r="I4" s="14"/>
      <c r="J4" s="6"/>
      <c r="K4" s="6"/>
      <c r="L4" s="6"/>
      <c r="M4" s="6"/>
    </row>
    <row r="5" spans="1:13" ht="12.75" customHeight="1" x14ac:dyDescent="0.25">
      <c r="A5" s="104" t="s">
        <v>33</v>
      </c>
      <c r="B5" s="105"/>
      <c r="C5" s="105"/>
      <c r="D5" s="105"/>
      <c r="E5" s="105"/>
      <c r="F5" s="105"/>
      <c r="G5" s="105"/>
      <c r="H5" s="105"/>
      <c r="I5" s="105"/>
      <c r="J5" s="50"/>
      <c r="K5" s="50"/>
      <c r="L5" s="50"/>
      <c r="M5" s="50"/>
    </row>
    <row r="6" spans="1:13" s="128" customFormat="1" ht="33.75" x14ac:dyDescent="0.25">
      <c r="A6" s="129" t="s">
        <v>16</v>
      </c>
      <c r="B6" s="129" t="s">
        <v>1</v>
      </c>
      <c r="C6" s="129" t="s">
        <v>2</v>
      </c>
      <c r="D6" s="129" t="s">
        <v>98</v>
      </c>
      <c r="E6" s="129" t="s">
        <v>9</v>
      </c>
      <c r="F6" s="129" t="s">
        <v>10</v>
      </c>
      <c r="G6" s="129" t="s">
        <v>3</v>
      </c>
      <c r="H6" s="129" t="s">
        <v>17</v>
      </c>
      <c r="I6" s="129" t="s">
        <v>112</v>
      </c>
    </row>
    <row r="7" spans="1:13" x14ac:dyDescent="0.25">
      <c r="A7" s="130" t="s">
        <v>36</v>
      </c>
      <c r="B7" s="37">
        <v>136260</v>
      </c>
      <c r="C7" s="38">
        <v>969776</v>
      </c>
      <c r="D7" s="135">
        <v>5814.7630443353237</v>
      </c>
      <c r="E7" s="37">
        <v>796126335.04299998</v>
      </c>
      <c r="F7" s="38">
        <v>756495953.796</v>
      </c>
      <c r="G7" s="37">
        <v>48872344.269000001</v>
      </c>
      <c r="H7" s="37">
        <v>17591011.668000001</v>
      </c>
      <c r="I7" s="37">
        <v>31281332.600000001</v>
      </c>
    </row>
    <row r="8" spans="1:13" x14ac:dyDescent="0.25">
      <c r="A8" s="131" t="s">
        <v>37</v>
      </c>
      <c r="B8" s="39">
        <v>54268</v>
      </c>
      <c r="C8" s="40">
        <v>434836</v>
      </c>
      <c r="D8" s="136">
        <v>6553.7192882297386</v>
      </c>
      <c r="E8" s="39">
        <v>456512093.042</v>
      </c>
      <c r="F8" s="40">
        <v>430574201.44999999</v>
      </c>
      <c r="G8" s="39">
        <v>29281658.980999999</v>
      </c>
      <c r="H8" s="39">
        <v>8418073.6119999997</v>
      </c>
      <c r="I8" s="39">
        <v>20863585.368000001</v>
      </c>
    </row>
    <row r="9" spans="1:13" x14ac:dyDescent="0.25">
      <c r="A9" s="132" t="s">
        <v>40</v>
      </c>
      <c r="B9" s="133">
        <v>45608</v>
      </c>
      <c r="C9" s="134">
        <v>372776</v>
      </c>
      <c r="D9" s="137">
        <v>6660.9586563602097</v>
      </c>
      <c r="E9" s="133">
        <v>399898533.574</v>
      </c>
      <c r="F9" s="134">
        <v>376832271.74299997</v>
      </c>
      <c r="G9" s="133">
        <v>26253919.956</v>
      </c>
      <c r="H9" s="133">
        <v>7744147.5039999997</v>
      </c>
      <c r="I9" s="133">
        <v>18509772.451000001</v>
      </c>
    </row>
    <row r="10" spans="1:13" x14ac:dyDescent="0.25">
      <c r="A10" s="79" t="s">
        <v>111</v>
      </c>
    </row>
  </sheetData>
  <mergeCells count="1">
    <mergeCell ref="A5:I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3" sqref="A3:XFD3"/>
    </sheetView>
  </sheetViews>
  <sheetFormatPr defaultRowHeight="15" x14ac:dyDescent="0.25"/>
  <cols>
    <col min="1" max="1" width="5.140625" bestFit="1" customWidth="1"/>
    <col min="2" max="2" width="13.7109375" bestFit="1" customWidth="1"/>
    <col min="3" max="3" width="32.7109375" bestFit="1" customWidth="1"/>
    <col min="4" max="4" width="11" customWidth="1"/>
    <col min="5" max="6" width="11.85546875" bestFit="1" customWidth="1"/>
    <col min="7" max="7" width="10.7109375" bestFit="1" customWidth="1"/>
  </cols>
  <sheetData>
    <row r="1" spans="1:7" s="51" customFormat="1" ht="14.25" x14ac:dyDescent="0.2"/>
    <row r="2" spans="1:7" s="51" customFormat="1" ht="14.25" x14ac:dyDescent="0.2"/>
    <row r="3" spans="1:7" s="51" customFormat="1" ht="14.25" x14ac:dyDescent="0.2"/>
    <row r="4" spans="1:7" s="78" customFormat="1" ht="12" x14ac:dyDescent="0.2">
      <c r="A4" s="76" t="s">
        <v>148</v>
      </c>
      <c r="B4" s="77"/>
    </row>
    <row r="5" spans="1:7" s="54" customFormat="1" x14ac:dyDescent="0.25">
      <c r="A5" s="52"/>
      <c r="B5" s="53"/>
      <c r="E5" s="115" t="s">
        <v>18</v>
      </c>
      <c r="F5" s="116"/>
      <c r="G5" s="116"/>
    </row>
    <row r="6" spans="1:7" ht="24" x14ac:dyDescent="0.25">
      <c r="A6" s="43" t="s">
        <v>19</v>
      </c>
      <c r="B6" s="43" t="s">
        <v>20</v>
      </c>
      <c r="C6" s="43" t="s">
        <v>21</v>
      </c>
      <c r="D6" s="43" t="s">
        <v>120</v>
      </c>
      <c r="E6" s="43" t="s">
        <v>2</v>
      </c>
      <c r="F6" s="43" t="s">
        <v>9</v>
      </c>
      <c r="G6" s="43" t="s">
        <v>3</v>
      </c>
    </row>
    <row r="7" spans="1:7" x14ac:dyDescent="0.25">
      <c r="A7" s="55" t="s">
        <v>22</v>
      </c>
      <c r="B7" s="56" t="s">
        <v>77</v>
      </c>
      <c r="C7" s="57" t="s">
        <v>88</v>
      </c>
      <c r="D7" s="57" t="s">
        <v>50</v>
      </c>
      <c r="E7" s="58">
        <v>3789</v>
      </c>
      <c r="F7" s="163">
        <v>21613303.352000002</v>
      </c>
      <c r="G7" s="59">
        <v>655571.15800000005</v>
      </c>
    </row>
    <row r="8" spans="1:7" x14ac:dyDescent="0.25">
      <c r="A8" s="55" t="s">
        <v>23</v>
      </c>
      <c r="B8" s="56" t="s">
        <v>78</v>
      </c>
      <c r="C8" s="142" t="s">
        <v>113</v>
      </c>
      <c r="D8" s="57" t="s">
        <v>50</v>
      </c>
      <c r="E8" s="58">
        <v>470</v>
      </c>
      <c r="F8" s="163">
        <v>10519884.836999999</v>
      </c>
      <c r="G8" s="59">
        <v>1107307.6610000001</v>
      </c>
    </row>
    <row r="9" spans="1:7" x14ac:dyDescent="0.25">
      <c r="A9" s="55" t="s">
        <v>24</v>
      </c>
      <c r="B9" s="56" t="s">
        <v>79</v>
      </c>
      <c r="C9" s="57" t="s">
        <v>89</v>
      </c>
      <c r="D9" s="57" t="s">
        <v>50</v>
      </c>
      <c r="E9" s="58">
        <v>9362</v>
      </c>
      <c r="F9" s="163">
        <v>7657406.3820000002</v>
      </c>
      <c r="G9" s="59">
        <v>0</v>
      </c>
    </row>
    <row r="10" spans="1:7" x14ac:dyDescent="0.25">
      <c r="A10" s="55" t="s">
        <v>25</v>
      </c>
      <c r="B10" s="56" t="s">
        <v>80</v>
      </c>
      <c r="C10" s="142" t="s">
        <v>115</v>
      </c>
      <c r="D10" s="57" t="s">
        <v>50</v>
      </c>
      <c r="E10" s="58">
        <v>4085</v>
      </c>
      <c r="F10" s="163">
        <v>6069827.8770000003</v>
      </c>
      <c r="G10" s="59">
        <v>717064.45299999998</v>
      </c>
    </row>
    <row r="11" spans="1:7" x14ac:dyDescent="0.25">
      <c r="A11" s="55" t="s">
        <v>26</v>
      </c>
      <c r="B11" s="56" t="s">
        <v>81</v>
      </c>
      <c r="C11" s="142" t="s">
        <v>117</v>
      </c>
      <c r="D11" s="57" t="s">
        <v>48</v>
      </c>
      <c r="E11" s="58">
        <v>2266</v>
      </c>
      <c r="F11" s="163">
        <v>5865344.7029999997</v>
      </c>
      <c r="G11" s="59">
        <v>345859.63900000002</v>
      </c>
    </row>
    <row r="12" spans="1:7" x14ac:dyDescent="0.25">
      <c r="A12" s="55" t="s">
        <v>27</v>
      </c>
      <c r="B12" s="60" t="s">
        <v>82</v>
      </c>
      <c r="C12" s="57" t="s">
        <v>90</v>
      </c>
      <c r="D12" s="57" t="s">
        <v>50</v>
      </c>
      <c r="E12" s="58">
        <v>1187</v>
      </c>
      <c r="F12" s="163">
        <v>5721335.4050000003</v>
      </c>
      <c r="G12" s="59">
        <v>142877.46299999999</v>
      </c>
    </row>
    <row r="13" spans="1:7" x14ac:dyDescent="0.25">
      <c r="A13" s="55" t="s">
        <v>28</v>
      </c>
      <c r="B13" s="56" t="s">
        <v>83</v>
      </c>
      <c r="C13" s="57" t="s">
        <v>91</v>
      </c>
      <c r="D13" s="57" t="s">
        <v>50</v>
      </c>
      <c r="E13" s="58">
        <v>983</v>
      </c>
      <c r="F13" s="163">
        <v>5566412.6299999999</v>
      </c>
      <c r="G13" s="59">
        <v>181155.209</v>
      </c>
    </row>
    <row r="14" spans="1:7" x14ac:dyDescent="0.25">
      <c r="A14" s="55" t="s">
        <v>29</v>
      </c>
      <c r="B14" s="56" t="s">
        <v>84</v>
      </c>
      <c r="C14" s="57" t="s">
        <v>92</v>
      </c>
      <c r="D14" s="57" t="s">
        <v>50</v>
      </c>
      <c r="E14" s="58">
        <v>3514</v>
      </c>
      <c r="F14" s="163">
        <v>4805908.2439999999</v>
      </c>
      <c r="G14" s="59">
        <v>0</v>
      </c>
    </row>
    <row r="15" spans="1:7" x14ac:dyDescent="0.25">
      <c r="A15" s="55" t="s">
        <v>30</v>
      </c>
      <c r="B15" s="56" t="s">
        <v>85</v>
      </c>
      <c r="C15" s="142" t="s">
        <v>114</v>
      </c>
      <c r="D15" s="57" t="s">
        <v>50</v>
      </c>
      <c r="E15" s="58">
        <v>2229</v>
      </c>
      <c r="F15" s="163">
        <v>4767502.5350000001</v>
      </c>
      <c r="G15" s="59">
        <v>984428.28</v>
      </c>
    </row>
    <row r="16" spans="1:7" x14ac:dyDescent="0.25">
      <c r="A16" s="55" t="s">
        <v>31</v>
      </c>
      <c r="B16" s="56" t="s">
        <v>86</v>
      </c>
      <c r="C16" s="57" t="s">
        <v>116</v>
      </c>
      <c r="D16" s="57" t="s">
        <v>50</v>
      </c>
      <c r="E16" s="58">
        <v>1961</v>
      </c>
      <c r="F16" s="163">
        <v>4238338.7189999996</v>
      </c>
      <c r="G16" s="59">
        <v>457170.07500000001</v>
      </c>
    </row>
    <row r="17" spans="1:7" x14ac:dyDescent="0.25">
      <c r="A17" s="112" t="s">
        <v>71</v>
      </c>
      <c r="B17" s="112"/>
      <c r="C17" s="112"/>
      <c r="D17" s="112"/>
      <c r="E17" s="72">
        <f>SUM(E7:E16)</f>
        <v>29846</v>
      </c>
      <c r="F17" s="72">
        <f t="shared" ref="F17:G17" si="0">SUM(F7:F16)</f>
        <v>76825264.684</v>
      </c>
      <c r="G17" s="73">
        <f t="shared" si="0"/>
        <v>4591433.9380000001</v>
      </c>
    </row>
    <row r="18" spans="1:7" x14ac:dyDescent="0.25">
      <c r="A18" s="109" t="s">
        <v>72</v>
      </c>
      <c r="B18" s="109"/>
      <c r="C18" s="109"/>
      <c r="D18" s="109"/>
      <c r="E18" s="13">
        <v>434836</v>
      </c>
      <c r="F18" s="13">
        <v>456512093.042</v>
      </c>
      <c r="G18" s="46">
        <v>29281658.980999999</v>
      </c>
    </row>
    <row r="19" spans="1:7" x14ac:dyDescent="0.25">
      <c r="A19" s="113" t="s">
        <v>140</v>
      </c>
      <c r="B19" s="113"/>
      <c r="C19" s="113"/>
      <c r="D19" s="113"/>
      <c r="E19" s="42">
        <f>E17/E18*100</f>
        <v>6.8637371330800585</v>
      </c>
      <c r="F19" s="42">
        <f>F17/F18*100</f>
        <v>16.828746895196034</v>
      </c>
      <c r="G19" s="47">
        <f t="shared" ref="G19" si="1">G17/G18*100</f>
        <v>15.680238407869055</v>
      </c>
    </row>
    <row r="20" spans="1:7" x14ac:dyDescent="0.25">
      <c r="A20" s="79" t="s">
        <v>111</v>
      </c>
    </row>
  </sheetData>
  <mergeCells count="4">
    <mergeCell ref="A17:D17"/>
    <mergeCell ref="A18:D18"/>
    <mergeCell ref="A19:D19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0"/>
  <sheetViews>
    <sheetView workbookViewId="0">
      <selection activeCell="A3" sqref="A3:XFD3"/>
    </sheetView>
  </sheetViews>
  <sheetFormatPr defaultRowHeight="15" x14ac:dyDescent="0.25"/>
  <cols>
    <col min="1" max="1" width="7.28515625" customWidth="1"/>
    <col min="2" max="2" width="12" bestFit="1" customWidth="1"/>
    <col min="3" max="3" width="31.5703125" customWidth="1"/>
    <col min="4" max="4" width="11.85546875" customWidth="1"/>
    <col min="5" max="5" width="10" customWidth="1"/>
    <col min="6" max="6" width="12.28515625" customWidth="1"/>
    <col min="7" max="7" width="10.42578125" customWidth="1"/>
    <col min="8" max="13" width="10.7109375" bestFit="1" customWidth="1"/>
    <col min="14" max="15" width="11.85546875" bestFit="1" customWidth="1"/>
    <col min="16" max="16" width="9.28515625" bestFit="1" customWidth="1"/>
    <col min="17" max="17" width="13.140625" bestFit="1" customWidth="1"/>
  </cols>
  <sheetData>
    <row r="4" spans="1:10" x14ac:dyDescent="0.25">
      <c r="A4" s="11" t="s">
        <v>99</v>
      </c>
      <c r="B4" s="12"/>
      <c r="C4" s="6"/>
      <c r="D4" s="6"/>
      <c r="E4" s="6"/>
      <c r="F4" s="6"/>
      <c r="G4" s="6"/>
      <c r="H4" s="6"/>
      <c r="I4" s="6"/>
      <c r="J4" s="5"/>
    </row>
    <row r="5" spans="1:10" x14ac:dyDescent="0.25">
      <c r="F5" s="102" t="s">
        <v>18</v>
      </c>
      <c r="G5" s="102"/>
    </row>
    <row r="6" spans="1:10" s="128" customFormat="1" ht="24" x14ac:dyDescent="0.25">
      <c r="A6" s="93" t="s">
        <v>19</v>
      </c>
      <c r="B6" s="94" t="s">
        <v>20</v>
      </c>
      <c r="C6" s="141" t="s">
        <v>21</v>
      </c>
      <c r="D6" s="94" t="s">
        <v>120</v>
      </c>
      <c r="E6" s="94" t="s">
        <v>2</v>
      </c>
      <c r="F6" s="94" t="s">
        <v>9</v>
      </c>
      <c r="G6" s="95" t="s">
        <v>3</v>
      </c>
    </row>
    <row r="7" spans="1:10" x14ac:dyDescent="0.25">
      <c r="A7" s="68" t="s">
        <v>22</v>
      </c>
      <c r="B7" s="138">
        <v>28921978587</v>
      </c>
      <c r="C7" s="142" t="s">
        <v>113</v>
      </c>
      <c r="D7" s="140" t="s">
        <v>50</v>
      </c>
      <c r="E7" s="58">
        <v>470</v>
      </c>
      <c r="F7" s="58">
        <v>10519884.836999999</v>
      </c>
      <c r="G7" s="144">
        <v>1107307.6610000001</v>
      </c>
      <c r="H7" s="48"/>
    </row>
    <row r="8" spans="1:10" x14ac:dyDescent="0.25">
      <c r="A8" s="68" t="s">
        <v>23</v>
      </c>
      <c r="B8" s="138">
        <v>44205501677</v>
      </c>
      <c r="C8" s="142" t="s">
        <v>114</v>
      </c>
      <c r="D8" s="140" t="s">
        <v>50</v>
      </c>
      <c r="E8" s="58">
        <v>2229</v>
      </c>
      <c r="F8" s="58">
        <v>4767502.5350000001</v>
      </c>
      <c r="G8" s="144">
        <v>984428.28</v>
      </c>
      <c r="H8" s="49"/>
    </row>
    <row r="9" spans="1:10" x14ac:dyDescent="0.25">
      <c r="A9" s="68" t="s">
        <v>24</v>
      </c>
      <c r="B9" s="138">
        <v>81793146560</v>
      </c>
      <c r="C9" s="142" t="s">
        <v>115</v>
      </c>
      <c r="D9" s="140" t="s">
        <v>50</v>
      </c>
      <c r="E9" s="58">
        <v>4085</v>
      </c>
      <c r="F9" s="58">
        <v>6069827.8770000003</v>
      </c>
      <c r="G9" s="144">
        <v>717064.45299999998</v>
      </c>
    </row>
    <row r="10" spans="1:10" x14ac:dyDescent="0.25">
      <c r="A10" s="68" t="s">
        <v>25</v>
      </c>
      <c r="B10" s="138">
        <v>27759560625</v>
      </c>
      <c r="C10" s="142" t="s">
        <v>88</v>
      </c>
      <c r="D10" s="140" t="s">
        <v>50</v>
      </c>
      <c r="E10" s="58">
        <v>3789</v>
      </c>
      <c r="F10" s="58">
        <v>21613303.352000002</v>
      </c>
      <c r="G10" s="144">
        <v>655571.15800000005</v>
      </c>
    </row>
    <row r="11" spans="1:10" x14ac:dyDescent="0.25">
      <c r="A11" s="68" t="s">
        <v>26</v>
      </c>
      <c r="B11" s="139" t="s">
        <v>86</v>
      </c>
      <c r="C11" s="142" t="s">
        <v>116</v>
      </c>
      <c r="D11" s="140" t="s">
        <v>50</v>
      </c>
      <c r="E11" s="58">
        <v>1961</v>
      </c>
      <c r="F11" s="58">
        <v>4238338.7189999996</v>
      </c>
      <c r="G11" s="144">
        <v>457170.07500000001</v>
      </c>
    </row>
    <row r="12" spans="1:10" x14ac:dyDescent="0.25">
      <c r="A12" s="68" t="s">
        <v>27</v>
      </c>
      <c r="B12" s="139">
        <v>48471634697</v>
      </c>
      <c r="C12" s="142" t="s">
        <v>93</v>
      </c>
      <c r="D12" s="140" t="s">
        <v>50</v>
      </c>
      <c r="E12" s="58">
        <v>941</v>
      </c>
      <c r="F12" s="58">
        <v>847412.22600000002</v>
      </c>
      <c r="G12" s="144">
        <v>432322.22600000002</v>
      </c>
    </row>
    <row r="13" spans="1:10" x14ac:dyDescent="0.25">
      <c r="A13" s="68" t="s">
        <v>28</v>
      </c>
      <c r="B13" s="138">
        <v>57500462912</v>
      </c>
      <c r="C13" s="142" t="s">
        <v>94</v>
      </c>
      <c r="D13" s="140" t="s">
        <v>50</v>
      </c>
      <c r="E13" s="58">
        <v>2707</v>
      </c>
      <c r="F13" s="58">
        <v>2296106.0520000001</v>
      </c>
      <c r="G13" s="144">
        <v>398543.79200000002</v>
      </c>
    </row>
    <row r="14" spans="1:10" x14ac:dyDescent="0.25">
      <c r="A14" s="68" t="s">
        <v>29</v>
      </c>
      <c r="B14" s="138">
        <v>66089976432</v>
      </c>
      <c r="C14" s="142" t="s">
        <v>117</v>
      </c>
      <c r="D14" s="140" t="s">
        <v>48</v>
      </c>
      <c r="E14" s="58">
        <v>2266</v>
      </c>
      <c r="F14" s="58">
        <v>5865344.7029999997</v>
      </c>
      <c r="G14" s="144">
        <v>345859.63900000002</v>
      </c>
    </row>
    <row r="15" spans="1:10" x14ac:dyDescent="0.25">
      <c r="A15" s="68" t="s">
        <v>30</v>
      </c>
      <c r="B15" s="138">
        <v>89018712265</v>
      </c>
      <c r="C15" s="142" t="s">
        <v>118</v>
      </c>
      <c r="D15" s="140" t="s">
        <v>50</v>
      </c>
      <c r="E15" s="58">
        <v>370</v>
      </c>
      <c r="F15" s="58">
        <v>714324.67200000002</v>
      </c>
      <c r="G15" s="144">
        <v>261909.63099999999</v>
      </c>
    </row>
    <row r="16" spans="1:10" x14ac:dyDescent="0.25">
      <c r="A16" s="68" t="s">
        <v>31</v>
      </c>
      <c r="B16" s="138">
        <v>83771985821</v>
      </c>
      <c r="C16" s="142" t="s">
        <v>95</v>
      </c>
      <c r="D16" s="140" t="s">
        <v>50</v>
      </c>
      <c r="E16" s="58">
        <v>577</v>
      </c>
      <c r="F16" s="58">
        <v>1122567.189</v>
      </c>
      <c r="G16" s="144">
        <v>234066.815</v>
      </c>
    </row>
    <row r="17" spans="1:8" x14ac:dyDescent="0.25">
      <c r="A17" s="106" t="s">
        <v>71</v>
      </c>
      <c r="B17" s="107"/>
      <c r="C17" s="112"/>
      <c r="D17" s="107"/>
      <c r="E17" s="41">
        <f>SUM(E7:E16)</f>
        <v>19395</v>
      </c>
      <c r="F17" s="41">
        <f>SUM(F7:F16)</f>
        <v>58054612.162</v>
      </c>
      <c r="G17" s="143">
        <f>SUM(G7:G16)</f>
        <v>5594243.7300000014</v>
      </c>
    </row>
    <row r="18" spans="1:8" x14ac:dyDescent="0.25">
      <c r="A18" s="108" t="s">
        <v>72</v>
      </c>
      <c r="B18" s="109"/>
      <c r="C18" s="109"/>
      <c r="D18" s="109"/>
      <c r="E18" s="13">
        <v>434836</v>
      </c>
      <c r="F18" s="13">
        <v>456512093.042</v>
      </c>
      <c r="G18" s="69">
        <v>29281658.980999999</v>
      </c>
    </row>
    <row r="19" spans="1:8" x14ac:dyDescent="0.25">
      <c r="A19" s="110" t="s">
        <v>119</v>
      </c>
      <c r="B19" s="111"/>
      <c r="C19" s="111"/>
      <c r="D19" s="111"/>
      <c r="E19" s="70">
        <f>E17/E18*100</f>
        <v>4.4603022748806449</v>
      </c>
      <c r="F19" s="70">
        <f t="shared" ref="F19:G19" si="0">F17/F18*100</f>
        <v>12.71699327287237</v>
      </c>
      <c r="G19" s="71">
        <f t="shared" si="0"/>
        <v>19.104941197593828</v>
      </c>
    </row>
    <row r="20" spans="1:8" x14ac:dyDescent="0.25">
      <c r="A20" s="79" t="s">
        <v>111</v>
      </c>
      <c r="H20" s="75"/>
    </row>
  </sheetData>
  <mergeCells count="4">
    <mergeCell ref="A17:D17"/>
    <mergeCell ref="A18:D18"/>
    <mergeCell ref="F5:G5"/>
    <mergeCell ref="A19:D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K13" sqref="K13"/>
    </sheetView>
  </sheetViews>
  <sheetFormatPr defaultRowHeight="15" x14ac:dyDescent="0.25"/>
  <cols>
    <col min="1" max="1" width="5.140625" bestFit="1" customWidth="1"/>
    <col min="2" max="2" width="12" bestFit="1" customWidth="1"/>
    <col min="3" max="3" width="51.5703125" customWidth="1"/>
    <col min="4" max="4" width="12.140625" customWidth="1"/>
    <col min="5" max="5" width="9.7109375" bestFit="1" customWidth="1"/>
    <col min="6" max="6" width="11.85546875" bestFit="1" customWidth="1"/>
    <col min="7" max="8" width="10.7109375" bestFit="1" customWidth="1"/>
  </cols>
  <sheetData>
    <row r="1" spans="1:8" s="51" customFormat="1" ht="14.25" x14ac:dyDescent="0.2"/>
    <row r="2" spans="1:8" s="51" customFormat="1" ht="14.25" x14ac:dyDescent="0.2"/>
    <row r="3" spans="1:8" s="51" customFormat="1" ht="14.25" x14ac:dyDescent="0.2"/>
    <row r="4" spans="1:8" s="78" customFormat="1" ht="12" x14ac:dyDescent="0.2">
      <c r="A4" s="76" t="s">
        <v>149</v>
      </c>
      <c r="B4" s="77"/>
    </row>
    <row r="5" spans="1:8" s="54" customFormat="1" x14ac:dyDescent="0.25">
      <c r="A5" s="52"/>
      <c r="B5" s="53"/>
      <c r="E5" s="115" t="s">
        <v>18</v>
      </c>
      <c r="F5" s="116"/>
      <c r="G5" s="116"/>
      <c r="H5" s="117"/>
    </row>
    <row r="6" spans="1:8" ht="36" x14ac:dyDescent="0.25">
      <c r="A6" s="65" t="s">
        <v>19</v>
      </c>
      <c r="B6" s="66" t="s">
        <v>20</v>
      </c>
      <c r="C6" s="66" t="s">
        <v>21</v>
      </c>
      <c r="D6" s="94" t="s">
        <v>120</v>
      </c>
      <c r="E6" s="66" t="s">
        <v>2</v>
      </c>
      <c r="F6" s="66" t="s">
        <v>9</v>
      </c>
      <c r="G6" s="66" t="s">
        <v>3</v>
      </c>
      <c r="H6" s="67" t="s">
        <v>87</v>
      </c>
    </row>
    <row r="7" spans="1:8" x14ac:dyDescent="0.25">
      <c r="A7" s="68" t="s">
        <v>22</v>
      </c>
      <c r="B7" s="55" t="s">
        <v>77</v>
      </c>
      <c r="C7" s="57" t="s">
        <v>88</v>
      </c>
      <c r="D7" s="57" t="s">
        <v>50</v>
      </c>
      <c r="E7" s="58">
        <v>3789</v>
      </c>
      <c r="F7" s="58">
        <v>21613303.352000002</v>
      </c>
      <c r="G7" s="58">
        <v>655571.15800000005</v>
      </c>
      <c r="H7" s="144">
        <v>8087929.1430000002</v>
      </c>
    </row>
    <row r="8" spans="1:8" x14ac:dyDescent="0.25">
      <c r="A8" s="68" t="s">
        <v>23</v>
      </c>
      <c r="B8" s="55" t="s">
        <v>85</v>
      </c>
      <c r="C8" s="142" t="s">
        <v>114</v>
      </c>
      <c r="D8" s="57" t="s">
        <v>50</v>
      </c>
      <c r="E8" s="58">
        <v>2229</v>
      </c>
      <c r="F8" s="58">
        <v>4767502.5350000001</v>
      </c>
      <c r="G8" s="58">
        <v>984428.28</v>
      </c>
      <c r="H8" s="144">
        <v>3026891.6690000002</v>
      </c>
    </row>
    <row r="9" spans="1:8" x14ac:dyDescent="0.25">
      <c r="A9" s="68" t="s">
        <v>24</v>
      </c>
      <c r="B9" s="55" t="s">
        <v>78</v>
      </c>
      <c r="C9" s="142" t="s">
        <v>113</v>
      </c>
      <c r="D9" s="57" t="s">
        <v>50</v>
      </c>
      <c r="E9" s="58">
        <v>470</v>
      </c>
      <c r="F9" s="58">
        <v>10519884.836999999</v>
      </c>
      <c r="G9" s="58">
        <v>1107307.6610000001</v>
      </c>
      <c r="H9" s="144">
        <v>1152537.2080000001</v>
      </c>
    </row>
    <row r="10" spans="1:8" x14ac:dyDescent="0.25">
      <c r="A10" s="68" t="s">
        <v>25</v>
      </c>
      <c r="B10" s="55" t="s">
        <v>100</v>
      </c>
      <c r="C10" s="57" t="s">
        <v>105</v>
      </c>
      <c r="D10" s="57" t="s">
        <v>50</v>
      </c>
      <c r="E10" s="58">
        <v>949</v>
      </c>
      <c r="F10" s="58">
        <v>1751214.085</v>
      </c>
      <c r="G10" s="58">
        <v>0</v>
      </c>
      <c r="H10" s="144">
        <v>1133064.08</v>
      </c>
    </row>
    <row r="11" spans="1:8" x14ac:dyDescent="0.25">
      <c r="A11" s="68" t="s">
        <v>26</v>
      </c>
      <c r="B11" s="55" t="s">
        <v>82</v>
      </c>
      <c r="C11" s="57" t="s">
        <v>90</v>
      </c>
      <c r="D11" s="57" t="s">
        <v>50</v>
      </c>
      <c r="E11" s="58">
        <v>1187</v>
      </c>
      <c r="F11" s="58">
        <v>5721335.4050000003</v>
      </c>
      <c r="G11" s="58">
        <v>142877.46299999999</v>
      </c>
      <c r="H11" s="144">
        <v>1125919.4669999999</v>
      </c>
    </row>
    <row r="12" spans="1:8" x14ac:dyDescent="0.25">
      <c r="A12" s="68" t="s">
        <v>27</v>
      </c>
      <c r="B12" s="55" t="s">
        <v>101</v>
      </c>
      <c r="C12" s="64" t="s">
        <v>106</v>
      </c>
      <c r="D12" s="57" t="s">
        <v>50</v>
      </c>
      <c r="E12" s="58">
        <v>2417</v>
      </c>
      <c r="F12" s="58">
        <v>1569090.6710000001</v>
      </c>
      <c r="G12" s="58">
        <v>95551.069000000003</v>
      </c>
      <c r="H12" s="144">
        <v>1056866.5290000001</v>
      </c>
    </row>
    <row r="13" spans="1:8" x14ac:dyDescent="0.25">
      <c r="A13" s="68" t="s">
        <v>28</v>
      </c>
      <c r="B13" s="55" t="s">
        <v>102</v>
      </c>
      <c r="C13" s="57" t="s">
        <v>107</v>
      </c>
      <c r="D13" s="57" t="s">
        <v>50</v>
      </c>
      <c r="E13" s="58">
        <v>628</v>
      </c>
      <c r="F13" s="58">
        <v>1041746.681</v>
      </c>
      <c r="G13" s="58">
        <v>49495.021999999997</v>
      </c>
      <c r="H13" s="144">
        <v>902665.38</v>
      </c>
    </row>
    <row r="14" spans="1:8" x14ac:dyDescent="0.25">
      <c r="A14" s="68" t="s">
        <v>29</v>
      </c>
      <c r="B14" s="55" t="s">
        <v>83</v>
      </c>
      <c r="C14" s="57" t="s">
        <v>91</v>
      </c>
      <c r="D14" s="57" t="s">
        <v>50</v>
      </c>
      <c r="E14" s="58">
        <v>983</v>
      </c>
      <c r="F14" s="58">
        <v>5566412.6299999999</v>
      </c>
      <c r="G14" s="58">
        <v>181155.209</v>
      </c>
      <c r="H14" s="144">
        <v>763254.28500000003</v>
      </c>
    </row>
    <row r="15" spans="1:8" x14ac:dyDescent="0.25">
      <c r="A15" s="68" t="s">
        <v>30</v>
      </c>
      <c r="B15" s="55" t="s">
        <v>103</v>
      </c>
      <c r="C15" s="57" t="s">
        <v>109</v>
      </c>
      <c r="D15" s="57" t="s">
        <v>48</v>
      </c>
      <c r="E15" s="58">
        <v>745</v>
      </c>
      <c r="F15" s="58">
        <v>845457.88500000001</v>
      </c>
      <c r="G15" s="58">
        <v>27113.79</v>
      </c>
      <c r="H15" s="144">
        <v>758451.02599999995</v>
      </c>
    </row>
    <row r="16" spans="1:8" x14ac:dyDescent="0.25">
      <c r="A16" s="68" t="s">
        <v>31</v>
      </c>
      <c r="B16" s="55" t="s">
        <v>104</v>
      </c>
      <c r="C16" s="57" t="s">
        <v>108</v>
      </c>
      <c r="D16" s="57" t="s">
        <v>50</v>
      </c>
      <c r="E16" s="58">
        <v>751</v>
      </c>
      <c r="F16" s="58">
        <v>1037304.374</v>
      </c>
      <c r="G16" s="58">
        <v>5800.7489999999998</v>
      </c>
      <c r="H16" s="144">
        <v>714943.01699999999</v>
      </c>
    </row>
    <row r="17" spans="1:8" x14ac:dyDescent="0.25">
      <c r="A17" s="114" t="s">
        <v>71</v>
      </c>
      <c r="B17" s="112"/>
      <c r="C17" s="112"/>
      <c r="D17" s="112"/>
      <c r="E17" s="72">
        <f>SUM(E7:E16)</f>
        <v>14148</v>
      </c>
      <c r="F17" s="72">
        <f t="shared" ref="F17:G17" si="0">SUM(F7:F16)</f>
        <v>54433252.455000006</v>
      </c>
      <c r="G17" s="72">
        <f t="shared" si="0"/>
        <v>3249300.4010000001</v>
      </c>
      <c r="H17" s="74">
        <f>SUM(H7:H16)</f>
        <v>18722521.804000001</v>
      </c>
    </row>
    <row r="18" spans="1:8" x14ac:dyDescent="0.25">
      <c r="A18" s="108" t="s">
        <v>72</v>
      </c>
      <c r="B18" s="109"/>
      <c r="C18" s="109"/>
      <c r="D18" s="109"/>
      <c r="E18" s="13">
        <v>434836</v>
      </c>
      <c r="F18" s="13">
        <v>456512093.042</v>
      </c>
      <c r="G18" s="13">
        <v>29281658.980999999</v>
      </c>
      <c r="H18" s="69">
        <v>69145395.011000007</v>
      </c>
    </row>
    <row r="19" spans="1:8" x14ac:dyDescent="0.25">
      <c r="A19" s="110" t="s">
        <v>110</v>
      </c>
      <c r="B19" s="111"/>
      <c r="C19" s="111"/>
      <c r="D19" s="111"/>
      <c r="E19" s="70">
        <f>E17/E18*100</f>
        <v>3.2536404529523777</v>
      </c>
      <c r="F19" s="70">
        <f>F17/F18*100</f>
        <v>11.923726289982868</v>
      </c>
      <c r="G19" s="70">
        <f t="shared" ref="G19:H19" si="1">G17/G18*100</f>
        <v>11.096708704613953</v>
      </c>
      <c r="H19" s="71">
        <f t="shared" si="1"/>
        <v>27.077033547962991</v>
      </c>
    </row>
    <row r="20" spans="1:8" x14ac:dyDescent="0.25">
      <c r="A20" s="79" t="s">
        <v>111</v>
      </c>
    </row>
  </sheetData>
  <mergeCells count="4">
    <mergeCell ref="A17:D17"/>
    <mergeCell ref="A18:D18"/>
    <mergeCell ref="A19:D19"/>
    <mergeCell ref="E5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110" zoomScaleNormal="110" workbookViewId="0">
      <selection activeCell="K10" sqref="K10"/>
    </sheetView>
  </sheetViews>
  <sheetFormatPr defaultRowHeight="15" x14ac:dyDescent="0.25"/>
  <cols>
    <col min="1" max="1" width="15.7109375" customWidth="1"/>
    <col min="2" max="7" width="12.7109375" customWidth="1"/>
  </cols>
  <sheetData>
    <row r="1" spans="1:8" ht="20.100000000000001" customHeight="1" x14ac:dyDescent="0.25"/>
    <row r="2" spans="1:8" ht="20.100000000000001" customHeight="1" x14ac:dyDescent="0.25"/>
    <row r="3" spans="1:8" ht="15.75" customHeight="1" x14ac:dyDescent="0.25">
      <c r="A3" s="98" t="s">
        <v>150</v>
      </c>
      <c r="B3" s="1"/>
      <c r="G3" s="2"/>
    </row>
    <row r="4" spans="1:8" ht="14.25" customHeight="1" x14ac:dyDescent="0.25">
      <c r="A4" s="158" t="s">
        <v>18</v>
      </c>
      <c r="B4" s="159"/>
      <c r="C4" s="159"/>
      <c r="D4" s="159"/>
      <c r="E4" s="159"/>
      <c r="F4" s="159"/>
      <c r="G4" s="159"/>
      <c r="H4" s="6"/>
    </row>
    <row r="5" spans="1:8" s="128" customFormat="1" ht="24.95" customHeight="1" x14ac:dyDescent="0.25">
      <c r="A5" s="80" t="s">
        <v>0</v>
      </c>
      <c r="B5" s="81" t="s">
        <v>1</v>
      </c>
      <c r="C5" s="81" t="s">
        <v>2</v>
      </c>
      <c r="D5" s="81" t="s">
        <v>9</v>
      </c>
      <c r="E5" s="81" t="s">
        <v>3</v>
      </c>
      <c r="F5" s="81" t="s">
        <v>4</v>
      </c>
      <c r="G5" s="82" t="s">
        <v>5</v>
      </c>
    </row>
    <row r="6" spans="1:8" x14ac:dyDescent="0.25">
      <c r="A6" s="83" t="s">
        <v>41</v>
      </c>
      <c r="B6" s="26">
        <v>116</v>
      </c>
      <c r="C6" s="27">
        <v>1346</v>
      </c>
      <c r="D6" s="28">
        <v>784556.72900000005</v>
      </c>
      <c r="E6" s="28">
        <v>20615.050999999999</v>
      </c>
      <c r="F6" s="28">
        <v>14540.95</v>
      </c>
      <c r="G6" s="84">
        <v>6074.1009999999997</v>
      </c>
    </row>
    <row r="7" spans="1:8" x14ac:dyDescent="0.25">
      <c r="A7" s="83" t="s">
        <v>42</v>
      </c>
      <c r="B7" s="26">
        <v>585</v>
      </c>
      <c r="C7" s="27">
        <v>2833</v>
      </c>
      <c r="D7" s="28">
        <v>1789560.736</v>
      </c>
      <c r="E7" s="28">
        <v>77139.512000000002</v>
      </c>
      <c r="F7" s="28">
        <v>37565.925999999999</v>
      </c>
      <c r="G7" s="84">
        <v>39573.586000000003</v>
      </c>
    </row>
    <row r="8" spans="1:8" x14ac:dyDescent="0.25">
      <c r="A8" s="83" t="s">
        <v>43</v>
      </c>
      <c r="B8" s="26">
        <v>397</v>
      </c>
      <c r="C8" s="27">
        <v>2029</v>
      </c>
      <c r="D8" s="28">
        <v>1388943.8559999999</v>
      </c>
      <c r="E8" s="28">
        <v>81679.085000000006</v>
      </c>
      <c r="F8" s="28">
        <v>17550.084999999999</v>
      </c>
      <c r="G8" s="84">
        <v>64129</v>
      </c>
    </row>
    <row r="9" spans="1:8" x14ac:dyDescent="0.25">
      <c r="A9" s="83" t="s">
        <v>44</v>
      </c>
      <c r="B9" s="26">
        <v>167</v>
      </c>
      <c r="C9" s="27">
        <v>1514</v>
      </c>
      <c r="D9" s="28">
        <v>810460.70400000003</v>
      </c>
      <c r="E9" s="28">
        <v>30178.973000000002</v>
      </c>
      <c r="F9" s="28">
        <v>2909.837</v>
      </c>
      <c r="G9" s="84">
        <v>27269.135999999999</v>
      </c>
    </row>
    <row r="10" spans="1:8" x14ac:dyDescent="0.25">
      <c r="A10" s="83" t="s">
        <v>45</v>
      </c>
      <c r="B10" s="26">
        <v>1448</v>
      </c>
      <c r="C10" s="27">
        <v>8081</v>
      </c>
      <c r="D10" s="28">
        <v>5509795.3770000003</v>
      </c>
      <c r="E10" s="28">
        <v>349545.17099999997</v>
      </c>
      <c r="F10" s="28">
        <v>101888.266</v>
      </c>
      <c r="G10" s="84">
        <v>247656.905</v>
      </c>
    </row>
    <row r="11" spans="1:8" x14ac:dyDescent="0.25">
      <c r="A11" s="83" t="s">
        <v>46</v>
      </c>
      <c r="B11" s="26">
        <v>920</v>
      </c>
      <c r="C11" s="27">
        <v>10066</v>
      </c>
      <c r="D11" s="28">
        <v>12177883.814999999</v>
      </c>
      <c r="E11" s="28">
        <v>709456.83400000003</v>
      </c>
      <c r="F11" s="28">
        <v>87916.225999999995</v>
      </c>
      <c r="G11" s="84">
        <v>621540.60800000001</v>
      </c>
    </row>
    <row r="12" spans="1:8" x14ac:dyDescent="0.25">
      <c r="A12" s="83" t="s">
        <v>47</v>
      </c>
      <c r="B12" s="26">
        <v>468</v>
      </c>
      <c r="C12" s="27">
        <v>3006</v>
      </c>
      <c r="D12" s="28">
        <v>2042791.416</v>
      </c>
      <c r="E12" s="28">
        <v>76555.508000000002</v>
      </c>
      <c r="F12" s="28">
        <v>14047.569</v>
      </c>
      <c r="G12" s="84">
        <v>62507.938999999998</v>
      </c>
    </row>
    <row r="13" spans="1:8" x14ac:dyDescent="0.25">
      <c r="A13" s="83" t="s">
        <v>48</v>
      </c>
      <c r="B13" s="26">
        <v>1768</v>
      </c>
      <c r="C13" s="27">
        <v>12924</v>
      </c>
      <c r="D13" s="28">
        <v>13967904.074999999</v>
      </c>
      <c r="E13" s="28">
        <v>682070.35</v>
      </c>
      <c r="F13" s="28">
        <v>123362.923</v>
      </c>
      <c r="G13" s="84">
        <v>558707.42700000003</v>
      </c>
    </row>
    <row r="14" spans="1:8" x14ac:dyDescent="0.25">
      <c r="A14" s="83" t="s">
        <v>49</v>
      </c>
      <c r="B14" s="26">
        <v>258</v>
      </c>
      <c r="C14" s="27">
        <v>2691</v>
      </c>
      <c r="D14" s="28">
        <v>1669485.105</v>
      </c>
      <c r="E14" s="28">
        <v>105942.575</v>
      </c>
      <c r="F14" s="28">
        <v>17768.731</v>
      </c>
      <c r="G14" s="84">
        <v>88173.843999999997</v>
      </c>
    </row>
    <row r="15" spans="1:8" x14ac:dyDescent="0.25">
      <c r="A15" s="85" t="s">
        <v>50</v>
      </c>
      <c r="B15" s="29">
        <v>45608</v>
      </c>
      <c r="C15" s="30">
        <v>372776</v>
      </c>
      <c r="D15" s="29">
        <v>399898533.574</v>
      </c>
      <c r="E15" s="29">
        <v>26253919.956</v>
      </c>
      <c r="F15" s="29">
        <v>7744147.5039999997</v>
      </c>
      <c r="G15" s="86">
        <v>18509772.451000001</v>
      </c>
    </row>
    <row r="16" spans="1:8" x14ac:dyDescent="0.25">
      <c r="A16" s="83" t="s">
        <v>51</v>
      </c>
      <c r="B16" s="26">
        <v>865</v>
      </c>
      <c r="C16" s="27">
        <v>4789</v>
      </c>
      <c r="D16" s="28">
        <v>3673522.2740000002</v>
      </c>
      <c r="E16" s="31">
        <v>192262.32199999999</v>
      </c>
      <c r="F16" s="28">
        <v>116732.514</v>
      </c>
      <c r="G16" s="84">
        <v>75529.808000000005</v>
      </c>
    </row>
    <row r="17" spans="1:7" x14ac:dyDescent="0.25">
      <c r="A17" s="87" t="s">
        <v>52</v>
      </c>
      <c r="B17" s="32">
        <v>157</v>
      </c>
      <c r="C17" s="33">
        <v>531</v>
      </c>
      <c r="D17" s="34">
        <v>218958.62299999999</v>
      </c>
      <c r="E17" s="34">
        <v>18803.148000000001</v>
      </c>
      <c r="F17" s="34">
        <v>2535.4560000000001</v>
      </c>
      <c r="G17" s="88">
        <v>16267.691999999999</v>
      </c>
    </row>
    <row r="18" spans="1:7" x14ac:dyDescent="0.25">
      <c r="A18" s="87" t="s">
        <v>53</v>
      </c>
      <c r="B18" s="32">
        <v>112</v>
      </c>
      <c r="C18" s="33">
        <v>593</v>
      </c>
      <c r="D18" s="34">
        <v>327819.41700000002</v>
      </c>
      <c r="E18" s="34">
        <v>15433.838</v>
      </c>
      <c r="F18" s="34">
        <v>4424.308</v>
      </c>
      <c r="G18" s="88">
        <v>11009.53</v>
      </c>
    </row>
    <row r="19" spans="1:7" x14ac:dyDescent="0.25">
      <c r="A19" s="87" t="s">
        <v>54</v>
      </c>
      <c r="B19" s="32">
        <v>263</v>
      </c>
      <c r="C19" s="33">
        <v>1465</v>
      </c>
      <c r="D19" s="34">
        <v>1516648.3149999999</v>
      </c>
      <c r="E19" s="34">
        <v>96569.67</v>
      </c>
      <c r="F19" s="34">
        <v>11231.246999999999</v>
      </c>
      <c r="G19" s="88">
        <v>85338.422999999995</v>
      </c>
    </row>
    <row r="20" spans="1:7" x14ac:dyDescent="0.25">
      <c r="A20" s="87" t="s">
        <v>55</v>
      </c>
      <c r="B20" s="32">
        <v>34</v>
      </c>
      <c r="C20" s="33">
        <v>154</v>
      </c>
      <c r="D20" s="34">
        <v>197904.1</v>
      </c>
      <c r="E20" s="34">
        <v>4874.9880000000003</v>
      </c>
      <c r="F20" s="34">
        <v>945.51599999999996</v>
      </c>
      <c r="G20" s="88">
        <v>3929.4720000000002</v>
      </c>
    </row>
    <row r="21" spans="1:7" x14ac:dyDescent="0.25">
      <c r="A21" s="87" t="s">
        <v>56</v>
      </c>
      <c r="B21" s="32">
        <v>55</v>
      </c>
      <c r="C21" s="33">
        <v>331</v>
      </c>
      <c r="D21" s="34">
        <v>144035.54</v>
      </c>
      <c r="E21" s="34">
        <v>8429.0879999999997</v>
      </c>
      <c r="F21" s="34">
        <v>237.65700000000001</v>
      </c>
      <c r="G21" s="88">
        <v>8191.4309999999996</v>
      </c>
    </row>
    <row r="22" spans="1:7" x14ac:dyDescent="0.25">
      <c r="A22" s="87" t="s">
        <v>57</v>
      </c>
      <c r="B22" s="32">
        <v>74</v>
      </c>
      <c r="C22" s="33">
        <v>259</v>
      </c>
      <c r="D22" s="34">
        <v>112638.023</v>
      </c>
      <c r="E22" s="34">
        <v>4559.4549999999999</v>
      </c>
      <c r="F22" s="34">
        <v>361.42700000000002</v>
      </c>
      <c r="G22" s="88">
        <v>4198.0280000000002</v>
      </c>
    </row>
    <row r="23" spans="1:7" x14ac:dyDescent="0.25">
      <c r="A23" s="87" t="s">
        <v>58</v>
      </c>
      <c r="B23" s="32">
        <v>99</v>
      </c>
      <c r="C23" s="33">
        <v>406</v>
      </c>
      <c r="D23" s="34">
        <v>332603.15600000002</v>
      </c>
      <c r="E23" s="34">
        <v>24710.294000000002</v>
      </c>
      <c r="F23" s="34">
        <v>5501.5460000000003</v>
      </c>
      <c r="G23" s="88">
        <v>19208.748</v>
      </c>
    </row>
    <row r="24" spans="1:7" x14ac:dyDescent="0.25">
      <c r="A24" s="87" t="s">
        <v>59</v>
      </c>
      <c r="B24" s="32">
        <v>25</v>
      </c>
      <c r="C24" s="33">
        <v>131</v>
      </c>
      <c r="D24" s="34">
        <v>59630.046999999999</v>
      </c>
      <c r="E24" s="34">
        <v>4548.9160000000002</v>
      </c>
      <c r="F24" s="34">
        <v>145.75299999999999</v>
      </c>
      <c r="G24" s="88">
        <v>4403.1629999999996</v>
      </c>
    </row>
    <row r="25" spans="1:7" x14ac:dyDescent="0.25">
      <c r="A25" s="87" t="s">
        <v>60</v>
      </c>
      <c r="B25" s="32">
        <v>28</v>
      </c>
      <c r="C25" s="33">
        <v>396</v>
      </c>
      <c r="D25" s="34">
        <v>334290.83100000001</v>
      </c>
      <c r="E25" s="34">
        <v>2637.5940000000001</v>
      </c>
      <c r="F25" s="34">
        <v>3743.3510000000001</v>
      </c>
      <c r="G25" s="89">
        <v>-1105.7570000000001</v>
      </c>
    </row>
    <row r="26" spans="1:7" x14ac:dyDescent="0.25">
      <c r="A26" s="87" t="s">
        <v>61</v>
      </c>
      <c r="B26" s="32">
        <v>86</v>
      </c>
      <c r="C26" s="33">
        <v>450</v>
      </c>
      <c r="D26" s="34">
        <v>290353.67200000002</v>
      </c>
      <c r="E26" s="34">
        <v>24031.983</v>
      </c>
      <c r="F26" s="34">
        <v>1530.13</v>
      </c>
      <c r="G26" s="88">
        <v>22501.852999999999</v>
      </c>
    </row>
    <row r="27" spans="1:7" x14ac:dyDescent="0.25">
      <c r="A27" s="87" t="s">
        <v>62</v>
      </c>
      <c r="B27" s="32">
        <v>30</v>
      </c>
      <c r="C27" s="33">
        <v>146</v>
      </c>
      <c r="D27" s="34">
        <v>53319.517999999996</v>
      </c>
      <c r="E27" s="34">
        <v>2660.78</v>
      </c>
      <c r="F27" s="34">
        <v>172.60400000000001</v>
      </c>
      <c r="G27" s="88">
        <v>2488.1759999999999</v>
      </c>
    </row>
    <row r="28" spans="1:7" x14ac:dyDescent="0.25">
      <c r="A28" s="87" t="s">
        <v>63</v>
      </c>
      <c r="B28" s="32">
        <v>20</v>
      </c>
      <c r="C28" s="33">
        <v>37</v>
      </c>
      <c r="D28" s="34">
        <v>23145.917000000001</v>
      </c>
      <c r="E28" s="34">
        <v>762.32</v>
      </c>
      <c r="F28" s="34">
        <v>147.251</v>
      </c>
      <c r="G28" s="88">
        <v>615.06899999999996</v>
      </c>
    </row>
    <row r="29" spans="1:7" x14ac:dyDescent="0.25">
      <c r="A29" s="87" t="s">
        <v>64</v>
      </c>
      <c r="B29" s="32">
        <v>62</v>
      </c>
      <c r="C29" s="33">
        <v>496</v>
      </c>
      <c r="D29" s="34">
        <v>239581.84099999999</v>
      </c>
      <c r="E29" s="34">
        <v>4394.893</v>
      </c>
      <c r="F29" s="34">
        <v>2258.2579999999998</v>
      </c>
      <c r="G29" s="88">
        <v>2136.6350000000002</v>
      </c>
    </row>
    <row r="30" spans="1:7" x14ac:dyDescent="0.25">
      <c r="A30" s="87" t="s">
        <v>65</v>
      </c>
      <c r="B30" s="32">
        <v>14</v>
      </c>
      <c r="C30" s="33">
        <v>79</v>
      </c>
      <c r="D30" s="34">
        <v>45918.546000000002</v>
      </c>
      <c r="E30" s="34">
        <v>1508.329</v>
      </c>
      <c r="F30" s="34">
        <v>488.62</v>
      </c>
      <c r="G30" s="88">
        <v>1019.7089999999999</v>
      </c>
    </row>
    <row r="31" spans="1:7" x14ac:dyDescent="0.25">
      <c r="A31" s="87" t="s">
        <v>66</v>
      </c>
      <c r="B31" s="32">
        <v>52</v>
      </c>
      <c r="C31" s="33">
        <v>205</v>
      </c>
      <c r="D31" s="34">
        <v>169372.69</v>
      </c>
      <c r="E31" s="34">
        <v>6045.1719999999996</v>
      </c>
      <c r="F31" s="34">
        <v>4179.0010000000002</v>
      </c>
      <c r="G31" s="88">
        <v>1866.171</v>
      </c>
    </row>
    <row r="32" spans="1:7" x14ac:dyDescent="0.25">
      <c r="A32" s="87" t="s">
        <v>67</v>
      </c>
      <c r="B32" s="32">
        <v>179</v>
      </c>
      <c r="C32" s="33">
        <v>2009</v>
      </c>
      <c r="D32" s="34">
        <v>2302515.6519999998</v>
      </c>
      <c r="E32" s="34">
        <v>170595.52900000001</v>
      </c>
      <c r="F32" s="34">
        <v>52379.673999999999</v>
      </c>
      <c r="G32" s="88">
        <v>118215.855</v>
      </c>
    </row>
    <row r="33" spans="1:7" x14ac:dyDescent="0.25">
      <c r="A33" s="87" t="s">
        <v>68</v>
      </c>
      <c r="B33" s="32">
        <v>64</v>
      </c>
      <c r="C33" s="33">
        <v>291</v>
      </c>
      <c r="D33" s="34">
        <v>123205.829</v>
      </c>
      <c r="E33" s="34">
        <v>8838.232</v>
      </c>
      <c r="F33" s="34">
        <v>924.2</v>
      </c>
      <c r="G33" s="88">
        <v>7914.0320000000002</v>
      </c>
    </row>
    <row r="34" spans="1:7" x14ac:dyDescent="0.25">
      <c r="A34" s="87" t="s">
        <v>69</v>
      </c>
      <c r="B34" s="32">
        <v>222</v>
      </c>
      <c r="C34" s="33">
        <v>4178</v>
      </c>
      <c r="D34" s="34">
        <v>5654648.5080000004</v>
      </c>
      <c r="E34" s="34">
        <v>284124</v>
      </c>
      <c r="F34" s="34">
        <v>46769.516000000003</v>
      </c>
      <c r="G34" s="88">
        <v>237354.484</v>
      </c>
    </row>
    <row r="35" spans="1:7" x14ac:dyDescent="0.25">
      <c r="A35" s="87" t="s">
        <v>70</v>
      </c>
      <c r="B35" s="32">
        <v>92</v>
      </c>
      <c r="C35" s="33">
        <v>624</v>
      </c>
      <c r="D35" s="34">
        <v>652065.15599999996</v>
      </c>
      <c r="E35" s="34">
        <v>18765.415000000001</v>
      </c>
      <c r="F35" s="34">
        <v>1667.566</v>
      </c>
      <c r="G35" s="88">
        <v>17097.848999999998</v>
      </c>
    </row>
    <row r="36" spans="1:7" x14ac:dyDescent="0.25">
      <c r="A36" s="90" t="s">
        <v>151</v>
      </c>
      <c r="B36" s="91">
        <v>54268</v>
      </c>
      <c r="C36" s="91">
        <v>434836</v>
      </c>
      <c r="D36" s="91">
        <v>456512093.042</v>
      </c>
      <c r="E36" s="91">
        <v>29281658.980999999</v>
      </c>
      <c r="F36" s="91">
        <v>8418073.6119999997</v>
      </c>
      <c r="G36" s="92">
        <v>20863585.368000001</v>
      </c>
    </row>
    <row r="37" spans="1:7" x14ac:dyDescent="0.25">
      <c r="A37" s="79" t="s">
        <v>111</v>
      </c>
      <c r="B37" s="44"/>
    </row>
  </sheetData>
  <mergeCells count="1"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workbookViewId="0">
      <selection activeCell="F23" sqref="E23:F23"/>
    </sheetView>
  </sheetViews>
  <sheetFormatPr defaultRowHeight="15" x14ac:dyDescent="0.25"/>
  <cols>
    <col min="1" max="1" width="23.85546875" bestFit="1" customWidth="1"/>
    <col min="2" max="2" width="9.85546875" customWidth="1"/>
    <col min="4" max="4" width="11.28515625" bestFit="1" customWidth="1"/>
    <col min="5" max="5" width="11.140625" customWidth="1"/>
    <col min="6" max="6" width="10" customWidth="1"/>
    <col min="9" max="9" width="10.42578125" customWidth="1"/>
    <col min="11" max="12" width="10.5703125" customWidth="1"/>
    <col min="13" max="13" width="10" customWidth="1"/>
    <col min="14" max="14" width="10.5703125" customWidth="1"/>
    <col min="15" max="15" width="5.85546875" bestFit="1" customWidth="1"/>
  </cols>
  <sheetData>
    <row r="2" spans="1:16" ht="15.75" x14ac:dyDescent="0.25">
      <c r="A2" s="145"/>
      <c r="B2" s="145"/>
      <c r="C2" s="145"/>
      <c r="D2" s="150" t="s">
        <v>122</v>
      </c>
      <c r="E2" s="150" t="s">
        <v>123</v>
      </c>
      <c r="F2" s="146"/>
      <c r="G2" s="146"/>
      <c r="H2" s="146"/>
      <c r="I2" s="146"/>
      <c r="J2" s="147"/>
      <c r="K2" s="146"/>
      <c r="L2" s="146"/>
      <c r="M2" s="147"/>
      <c r="N2" s="146"/>
      <c r="O2" s="146"/>
      <c r="P2" s="147"/>
    </row>
    <row r="7" spans="1:16" x14ac:dyDescent="0.25">
      <c r="A7" s="148" t="s">
        <v>40</v>
      </c>
      <c r="B7" s="151"/>
      <c r="C7" s="151"/>
    </row>
    <row r="8" spans="1:16" x14ac:dyDescent="0.25">
      <c r="A8" s="148" t="s">
        <v>121</v>
      </c>
      <c r="B8" s="151"/>
      <c r="C8" s="151"/>
    </row>
    <row r="10" spans="1:16" x14ac:dyDescent="0.25">
      <c r="B10" s="149"/>
      <c r="C10" s="149"/>
    </row>
    <row r="11" spans="1:16" x14ac:dyDescent="0.25">
      <c r="B11" s="149"/>
      <c r="C11" s="149"/>
    </row>
    <row r="17" spans="1:15" ht="24" x14ac:dyDescent="0.25">
      <c r="A17" s="156" t="s">
        <v>34</v>
      </c>
      <c r="B17" s="157" t="s">
        <v>1</v>
      </c>
      <c r="C17" s="157" t="s">
        <v>2</v>
      </c>
      <c r="D17" s="157" t="s">
        <v>124</v>
      </c>
      <c r="E17" s="157" t="s">
        <v>125</v>
      </c>
      <c r="F17" s="157" t="s">
        <v>126</v>
      </c>
      <c r="G17" s="157" t="s">
        <v>127</v>
      </c>
      <c r="H17" s="157" t="s">
        <v>128</v>
      </c>
      <c r="I17" s="157" t="s">
        <v>129</v>
      </c>
      <c r="J17" s="157" t="s">
        <v>130</v>
      </c>
      <c r="K17" s="157" t="s">
        <v>131</v>
      </c>
      <c r="L17" s="157" t="s">
        <v>132</v>
      </c>
      <c r="M17" s="157" t="s">
        <v>133</v>
      </c>
      <c r="N17" s="157" t="s">
        <v>134</v>
      </c>
      <c r="O17" s="157" t="s">
        <v>136</v>
      </c>
    </row>
    <row r="18" spans="1:15" x14ac:dyDescent="0.25">
      <c r="A18" s="154" t="s">
        <v>135</v>
      </c>
      <c r="B18" s="155">
        <v>45608</v>
      </c>
      <c r="C18" s="155">
        <v>372776</v>
      </c>
      <c r="D18" s="155">
        <v>399898533.574</v>
      </c>
      <c r="E18" s="155">
        <v>376832271.74299997</v>
      </c>
      <c r="F18" s="155">
        <v>30825178.864999998</v>
      </c>
      <c r="G18" s="155">
        <v>7758917.034</v>
      </c>
      <c r="H18" s="155">
        <v>4556489.38</v>
      </c>
      <c r="I18" s="155">
        <v>26253919.956</v>
      </c>
      <c r="J18" s="155">
        <v>7744147.5039999997</v>
      </c>
      <c r="K18" s="155">
        <v>18509772.451000001</v>
      </c>
      <c r="L18" s="155">
        <v>59108902.795000002</v>
      </c>
      <c r="M18" s="155">
        <v>82686933.348000005</v>
      </c>
      <c r="N18" s="155">
        <v>14280615.766000001</v>
      </c>
      <c r="O18" s="155">
        <v>6660.9586563602097</v>
      </c>
    </row>
    <row r="19" spans="1:15" x14ac:dyDescent="0.25">
      <c r="A19" s="152" t="s">
        <v>37</v>
      </c>
      <c r="B19" s="153">
        <v>54268</v>
      </c>
      <c r="C19" s="153">
        <v>434836</v>
      </c>
      <c r="D19" s="153">
        <v>456512093.042</v>
      </c>
      <c r="E19" s="153">
        <v>430574201.44999999</v>
      </c>
      <c r="F19" s="153">
        <v>34383243.593000002</v>
      </c>
      <c r="G19" s="153">
        <v>8445352.0010000002</v>
      </c>
      <c r="H19" s="153">
        <v>5074306.2240000004</v>
      </c>
      <c r="I19" s="153">
        <v>29281658.980999999</v>
      </c>
      <c r="J19" s="153">
        <v>8418073.6119999997</v>
      </c>
      <c r="K19" s="153">
        <v>20863585.368000001</v>
      </c>
      <c r="L19" s="153">
        <v>69145395.011000007</v>
      </c>
      <c r="M19" s="153">
        <v>96893208.621999994</v>
      </c>
      <c r="N19" s="153">
        <v>15765170.52</v>
      </c>
      <c r="O19" s="153">
        <v>6553.7192882297386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0"/>
  <sheetViews>
    <sheetView workbookViewId="0">
      <selection activeCell="I27" sqref="I27"/>
    </sheetView>
  </sheetViews>
  <sheetFormatPr defaultRowHeight="15" x14ac:dyDescent="0.25"/>
  <cols>
    <col min="1" max="1" width="17.42578125" customWidth="1"/>
  </cols>
  <sheetData>
    <row r="3" spans="1:18" x14ac:dyDescent="0.25">
      <c r="A3" s="119" t="s">
        <v>96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8" ht="13.5" customHeight="1" x14ac:dyDescent="0.25">
      <c r="L4" s="120" t="s">
        <v>38</v>
      </c>
      <c r="M4" s="120"/>
      <c r="N4" s="120"/>
      <c r="O4" s="121"/>
      <c r="P4" s="121"/>
      <c r="Q4" s="121"/>
      <c r="R4" s="121"/>
    </row>
    <row r="6" spans="1:18" x14ac:dyDescent="0.25">
      <c r="A6" s="15" t="s">
        <v>34</v>
      </c>
      <c r="B6" s="15" t="s">
        <v>35</v>
      </c>
    </row>
    <row r="7" spans="1:18" x14ac:dyDescent="0.25">
      <c r="A7" s="19" t="s">
        <v>60</v>
      </c>
      <c r="B7" s="17">
        <v>6604</v>
      </c>
    </row>
    <row r="8" spans="1:18" x14ac:dyDescent="0.25">
      <c r="A8" s="19" t="s">
        <v>67</v>
      </c>
      <c r="B8" s="17">
        <v>6617</v>
      </c>
    </row>
    <row r="9" spans="1:18" x14ac:dyDescent="0.25">
      <c r="A9" s="20" t="s">
        <v>50</v>
      </c>
      <c r="B9" s="16">
        <v>6660.9586563602097</v>
      </c>
    </row>
    <row r="10" spans="1:18" x14ac:dyDescent="0.25">
      <c r="A10" s="20" t="s">
        <v>48</v>
      </c>
      <c r="B10" s="18">
        <v>7260</v>
      </c>
    </row>
    <row r="11" spans="1:18" x14ac:dyDescent="0.25">
      <c r="A11" s="20" t="s">
        <v>54</v>
      </c>
      <c r="B11" s="18">
        <v>7701</v>
      </c>
    </row>
    <row r="12" spans="1:18" x14ac:dyDescent="0.25">
      <c r="A12" s="23" t="s">
        <v>37</v>
      </c>
      <c r="B12" s="21">
        <v>6554</v>
      </c>
    </row>
    <row r="13" spans="1:18" x14ac:dyDescent="0.25">
      <c r="A13" s="24" t="s">
        <v>36</v>
      </c>
      <c r="B13" s="22">
        <v>5815</v>
      </c>
    </row>
    <row r="20" spans="4:4" x14ac:dyDescent="0.25">
      <c r="D20" s="79" t="s">
        <v>111</v>
      </c>
    </row>
  </sheetData>
  <sortState ref="A27:B56">
    <sortCondition descending="1" ref="B27:B56"/>
  </sortState>
  <mergeCells count="2">
    <mergeCell ref="A3:O3"/>
    <mergeCell ref="L4:R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O27" sqref="O27"/>
    </sheetView>
  </sheetViews>
  <sheetFormatPr defaultRowHeight="15" x14ac:dyDescent="0.25"/>
  <cols>
    <col min="1" max="1" width="16.5703125" bestFit="1" customWidth="1"/>
    <col min="2" max="2" width="10.140625" customWidth="1"/>
    <col min="3" max="3" width="11.5703125" customWidth="1"/>
    <col min="4" max="4" width="12.140625" bestFit="1" customWidth="1"/>
    <col min="5" max="5" width="13.42578125" customWidth="1"/>
    <col min="11" max="15" width="16.5703125" bestFit="1" customWidth="1"/>
    <col min="17" max="18" width="15.42578125" bestFit="1" customWidth="1"/>
    <col min="20" max="21" width="14.28515625" bestFit="1" customWidth="1"/>
    <col min="23" max="24" width="14.28515625" bestFit="1" customWidth="1"/>
    <col min="26" max="27" width="15.42578125" bestFit="1" customWidth="1"/>
    <col min="29" max="30" width="14.28515625" bestFit="1" customWidth="1"/>
    <col min="32" max="33" width="15.42578125" bestFit="1" customWidth="1"/>
    <col min="35" max="36" width="15.42578125" bestFit="1" customWidth="1"/>
    <col min="38" max="39" width="15.42578125" bestFit="1" customWidth="1"/>
    <col min="41" max="41" width="14.28515625" bestFit="1" customWidth="1"/>
    <col min="42" max="42" width="15.42578125" bestFit="1" customWidth="1"/>
  </cols>
  <sheetData>
    <row r="1" spans="1:17" ht="13.5" customHeight="1" x14ac:dyDescent="0.25"/>
    <row r="4" spans="1:17" x14ac:dyDescent="0.25">
      <c r="A4" s="96"/>
      <c r="B4" s="97"/>
      <c r="C4" s="97"/>
      <c r="D4" s="97"/>
      <c r="E4" s="162" t="s">
        <v>139</v>
      </c>
      <c r="F4" s="97"/>
      <c r="G4" s="97"/>
      <c r="H4" s="97"/>
      <c r="I4" s="97"/>
      <c r="J4" s="97"/>
      <c r="K4" s="97"/>
      <c r="L4" s="97"/>
      <c r="M4" s="97"/>
    </row>
    <row r="5" spans="1:17" x14ac:dyDescent="0.25">
      <c r="A5" s="8"/>
      <c r="B5" s="8"/>
      <c r="C5" s="160" t="s">
        <v>18</v>
      </c>
      <c r="D5" s="8"/>
      <c r="E5" s="8"/>
      <c r="F5" s="9"/>
      <c r="G5" s="10"/>
      <c r="H5" s="10"/>
      <c r="I5" s="10"/>
      <c r="J5" s="7"/>
      <c r="M5" s="120" t="s">
        <v>32</v>
      </c>
      <c r="N5" s="120"/>
      <c r="O5" s="120"/>
      <c r="P5" s="120"/>
      <c r="Q5" s="45"/>
    </row>
    <row r="6" spans="1:17" ht="33.75" x14ac:dyDescent="0.25">
      <c r="A6" s="25" t="s">
        <v>137</v>
      </c>
      <c r="B6" s="25" t="s">
        <v>2</v>
      </c>
      <c r="C6" s="25" t="s">
        <v>9</v>
      </c>
      <c r="D6" s="25" t="s">
        <v>138</v>
      </c>
      <c r="E6" s="8"/>
      <c r="F6" s="9"/>
      <c r="G6" s="10"/>
      <c r="H6" s="10"/>
      <c r="I6" s="10"/>
      <c r="J6" s="7"/>
    </row>
    <row r="7" spans="1:17" x14ac:dyDescent="0.25">
      <c r="A7" s="122" t="s">
        <v>69</v>
      </c>
      <c r="B7" s="34">
        <v>4178</v>
      </c>
      <c r="C7" s="33">
        <v>5654648.5080000004</v>
      </c>
      <c r="D7" s="34">
        <v>1353.4343006223073</v>
      </c>
      <c r="E7" s="8"/>
      <c r="F7" s="9"/>
      <c r="G7" s="10"/>
      <c r="H7" s="10"/>
      <c r="I7" s="10"/>
      <c r="J7" s="7"/>
    </row>
    <row r="8" spans="1:17" x14ac:dyDescent="0.25">
      <c r="A8" s="122" t="s">
        <v>55</v>
      </c>
      <c r="B8" s="34">
        <v>154</v>
      </c>
      <c r="C8" s="33">
        <v>197904.1</v>
      </c>
      <c r="D8" s="34">
        <v>1285.0915584415584</v>
      </c>
      <c r="E8" s="8"/>
      <c r="F8" s="9"/>
      <c r="G8" s="10"/>
      <c r="H8" s="10"/>
      <c r="I8" s="10"/>
      <c r="J8" s="7"/>
    </row>
    <row r="9" spans="1:17" x14ac:dyDescent="0.25">
      <c r="A9" s="122" t="s">
        <v>76</v>
      </c>
      <c r="B9" s="34">
        <v>10066</v>
      </c>
      <c r="C9" s="33">
        <v>12177883.814999999</v>
      </c>
      <c r="D9" s="34">
        <v>1209.8036772302801</v>
      </c>
      <c r="E9" s="8"/>
      <c r="F9" s="9"/>
      <c r="G9" s="10"/>
      <c r="H9" s="10"/>
      <c r="I9" s="10"/>
      <c r="J9" s="7"/>
    </row>
    <row r="10" spans="1:17" x14ac:dyDescent="0.25">
      <c r="A10" s="122" t="s">
        <v>67</v>
      </c>
      <c r="B10" s="34">
        <v>2009</v>
      </c>
      <c r="C10" s="33">
        <v>2302515.6519999998</v>
      </c>
      <c r="D10" s="34">
        <v>1146.10037431558</v>
      </c>
    </row>
    <row r="11" spans="1:17" x14ac:dyDescent="0.25">
      <c r="A11" s="122" t="s">
        <v>74</v>
      </c>
      <c r="B11" s="34">
        <v>12924</v>
      </c>
      <c r="C11" s="33">
        <v>13967904.074999999</v>
      </c>
      <c r="D11" s="34">
        <v>1080.7725220519962</v>
      </c>
    </row>
    <row r="12" spans="1:17" x14ac:dyDescent="0.25">
      <c r="A12" s="122" t="s">
        <v>75</v>
      </c>
      <c r="B12" s="34">
        <v>372776</v>
      </c>
      <c r="C12" s="33">
        <v>399898533.574</v>
      </c>
      <c r="D12" s="34">
        <v>1072.7582611917076</v>
      </c>
    </row>
    <row r="13" spans="1:17" x14ac:dyDescent="0.25">
      <c r="A13" s="122" t="s">
        <v>70</v>
      </c>
      <c r="B13" s="34">
        <v>624</v>
      </c>
      <c r="C13" s="33">
        <v>652065.15599999996</v>
      </c>
      <c r="D13" s="34">
        <v>1044.9762115384615</v>
      </c>
    </row>
    <row r="14" spans="1:17" x14ac:dyDescent="0.25">
      <c r="A14" s="122" t="s">
        <v>54</v>
      </c>
      <c r="B14" s="34">
        <v>1465</v>
      </c>
      <c r="C14" s="33">
        <v>1516648.3149999999</v>
      </c>
      <c r="D14" s="34">
        <v>1035.2548225255973</v>
      </c>
    </row>
    <row r="15" spans="1:17" x14ac:dyDescent="0.25">
      <c r="A15" s="122" t="s">
        <v>60</v>
      </c>
      <c r="B15" s="34">
        <v>396</v>
      </c>
      <c r="C15" s="33">
        <v>334290.83100000001</v>
      </c>
      <c r="D15" s="34">
        <v>844.16876515151512</v>
      </c>
    </row>
    <row r="16" spans="1:17" x14ac:dyDescent="0.25">
      <c r="A16" s="122" t="s">
        <v>66</v>
      </c>
      <c r="B16" s="34">
        <v>205</v>
      </c>
      <c r="C16" s="33">
        <v>169372.69</v>
      </c>
      <c r="D16" s="34">
        <v>826.20824390243899</v>
      </c>
    </row>
    <row r="17" spans="3:5" x14ac:dyDescent="0.25">
      <c r="C17" s="161"/>
    </row>
    <row r="24" spans="3:5" x14ac:dyDescent="0.25">
      <c r="E24" s="79" t="s">
        <v>111</v>
      </c>
    </row>
  </sheetData>
  <sortState ref="A28:BA57">
    <sortCondition descending="1" ref="E28:E57"/>
  </sortState>
  <mergeCells count="1">
    <mergeCell ref="M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Tablica 1</vt:lpstr>
      <vt:lpstr>Tablica 2</vt:lpstr>
      <vt:lpstr>Tablica 3</vt:lpstr>
      <vt:lpstr>Tablica 4</vt:lpstr>
      <vt:lpstr>Tablica 5</vt:lpstr>
      <vt:lpstr>Tablica 6</vt:lpstr>
      <vt:lpstr>Grafikon 1</vt:lpstr>
      <vt:lpstr>Grafikon 2</vt:lpstr>
      <vt:lpstr>Grafikon 3</vt:lpstr>
      <vt:lpstr>'Tablica 4'!OLE_LINK2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admin</cp:lastModifiedBy>
  <dcterms:created xsi:type="dcterms:W3CDTF">2019-09-19T06:32:50Z</dcterms:created>
  <dcterms:modified xsi:type="dcterms:W3CDTF">2021-03-06T10:06:16Z</dcterms:modified>
</cp:coreProperties>
</file>