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8955"/>
  </bookViews>
  <sheets>
    <sheet name="Tablica 1 i 1.a" sheetId="2" r:id="rId1"/>
    <sheet name="Tablica 2" sheetId="1" r:id="rId2"/>
    <sheet name="Tablica 3" sheetId="3" r:id="rId3"/>
    <sheet name="Tablica 4" sheetId="4" r:id="rId4"/>
    <sheet name="Grafikon 1" sheetId="6" r:id="rId5"/>
    <sheet name="Tablica 5 i Grafikon 2" sheetId="7" r:id="rId6"/>
    <sheet name="Grafikon 3" sheetId="8" r:id="rId7"/>
  </sheets>
  <externalReferences>
    <externalReference r:id="rId8"/>
  </externalReferences>
  <definedNames>
    <definedName name="OLE_LINK1" localSheetId="2">'Tablica 3'!#REF!</definedName>
    <definedName name="OLE_LINK2" localSheetId="3">'Tablica 4'!$A$3</definedName>
  </definedNames>
  <calcPr calcId="145621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  <c r="C11" i="6" l="1"/>
  <c r="D11" i="6" s="1"/>
  <c r="C10" i="6"/>
  <c r="D10" i="6" s="1"/>
  <c r="F18" i="4" l="1"/>
  <c r="G18" i="4"/>
  <c r="E18" i="4"/>
</calcChain>
</file>

<file path=xl/sharedStrings.xml><?xml version="1.0" encoding="utf-8"?>
<sst xmlns="http://schemas.openxmlformats.org/spreadsheetml/2006/main" count="174" uniqueCount="100">
  <si>
    <t>Naziv grada/općine</t>
  </si>
  <si>
    <t>Broj poduzetnika</t>
  </si>
  <si>
    <t>Broj zaposlenih</t>
  </si>
  <si>
    <t>Dobit razdoblja</t>
  </si>
  <si>
    <t>Gubitak razdoblja</t>
  </si>
  <si>
    <t>Neto dobit/gubitak</t>
  </si>
  <si>
    <t>Kastav/grad</t>
  </si>
  <si>
    <t>Kraljevica/grad</t>
  </si>
  <si>
    <t>Opatija/grad</t>
  </si>
  <si>
    <t>Rijeka/grad</t>
  </si>
  <si>
    <t>Čavle/općina</t>
  </si>
  <si>
    <t>Klana/općina</t>
  </si>
  <si>
    <t>Kostrena/općina</t>
  </si>
  <si>
    <t>Lovran/općina</t>
  </si>
  <si>
    <t>Mošćenička Draga/općina</t>
  </si>
  <si>
    <t>Viškovo/općina</t>
  </si>
  <si>
    <t>Ukupno poduzetnici UAR</t>
  </si>
  <si>
    <t>Opis</t>
  </si>
  <si>
    <t>Urbana aglomeracija Rijeka</t>
  </si>
  <si>
    <t>Primorsko-goranska županija</t>
  </si>
  <si>
    <t xml:space="preserve">2018. </t>
  </si>
  <si>
    <t>Indeks</t>
  </si>
  <si>
    <t>Ukupni prihodi</t>
  </si>
  <si>
    <t>Ukupni rashodi</t>
  </si>
  <si>
    <t>Dobit prije oporezivanja</t>
  </si>
  <si>
    <t>Gubitak prije oporezivanja</t>
  </si>
  <si>
    <t>Izvoz</t>
  </si>
  <si>
    <t>Uvoz</t>
  </si>
  <si>
    <t>Investicije u novu dugotrajnu imovinu</t>
  </si>
  <si>
    <t>Prosječna mjesečna neto plaća po zaposlenom</t>
  </si>
  <si>
    <t>Naziv teritorijalne razine</t>
  </si>
  <si>
    <t xml:space="preserve">Gubitak razdoblja </t>
  </si>
  <si>
    <t>Neto dobit</t>
  </si>
  <si>
    <t>PGŽ</t>
  </si>
  <si>
    <t>UAR</t>
  </si>
  <si>
    <t>Grad Rijeka</t>
  </si>
  <si>
    <t>(iznosi u tisućama kuna)</t>
  </si>
  <si>
    <t>Rang</t>
  </si>
  <si>
    <t>OIB</t>
  </si>
  <si>
    <t>Naziv</t>
  </si>
  <si>
    <t>1.</t>
  </si>
  <si>
    <t>PLODINE D.D.</t>
  </si>
  <si>
    <t>Rijeka</t>
  </si>
  <si>
    <t>2.</t>
  </si>
  <si>
    <t>Kastav</t>
  </si>
  <si>
    <t>3.</t>
  </si>
  <si>
    <t>4.</t>
  </si>
  <si>
    <t>POLIKLINIKA RIDENT D.O.O.</t>
  </si>
  <si>
    <t>5.</t>
  </si>
  <si>
    <t>ACI D.D.</t>
  </si>
  <si>
    <t>6.</t>
  </si>
  <si>
    <t>KATARINA LINE D.O.O.</t>
  </si>
  <si>
    <t>Opatija</t>
  </si>
  <si>
    <t>7.</t>
  </si>
  <si>
    <t>8.</t>
  </si>
  <si>
    <t>9.</t>
  </si>
  <si>
    <t>JADRANSKA VRATA D.D</t>
  </si>
  <si>
    <t>10.</t>
  </si>
  <si>
    <t>Ukupno TOP 10 poduzetnika Urbane aglomeracije Rijeka</t>
  </si>
  <si>
    <t>Ukupno poduzetnici Urbane aglomeracije Rijeka</t>
  </si>
  <si>
    <t>Klana</t>
  </si>
  <si>
    <t>Viškovo</t>
  </si>
  <si>
    <t>Čavle</t>
  </si>
  <si>
    <t>Kraljevica</t>
  </si>
  <si>
    <t>Lovran</t>
  </si>
  <si>
    <t>Ukupan prihod</t>
  </si>
  <si>
    <t>Produktivnost</t>
  </si>
  <si>
    <t>(produktivnost u tisućama kuna)</t>
  </si>
  <si>
    <t>(iznosi u tisućama kuna, prosječne plaće u kunama)</t>
  </si>
  <si>
    <t>Udio TOP 10 u ukupnim rezultatima poduzetnika UAR</t>
  </si>
  <si>
    <t xml:space="preserve">2019. </t>
  </si>
  <si>
    <t>Tablica 2. Broj poduzetnika i osnovni financijski rezultati poslovanja poduzetnika u gradovima/općinama Urbane aglomeracije Rijeka u 2019. godini</t>
  </si>
  <si>
    <t xml:space="preserve">Tablica 4. TOP 10 - Rang lista poduzetnika prema DOBITI RAZDOBLJA na razini Urbane aglomeracije Rijeka u 2019. g. </t>
  </si>
  <si>
    <t>JGL D.D.</t>
  </si>
  <si>
    <t>GIOMAX D.O.O.</t>
  </si>
  <si>
    <t>BRODOGRADILIŠTE VIKTOR LENAC D.D.</t>
  </si>
  <si>
    <t>MONTELEKTRO D.O.O.</t>
  </si>
  <si>
    <t>BRODOKOMERC NOVA D.O.O.</t>
  </si>
  <si>
    <t>17195049659</t>
  </si>
  <si>
    <t>Tablica 5. Gradovi/općine Urbane aglomeracije Rijeka rangirani prema PRODUKTIVNOSTI (prihodu po zaposlenom) u 2019. godini</t>
  </si>
  <si>
    <t>Kosrena</t>
  </si>
  <si>
    <t>RH</t>
  </si>
  <si>
    <t>Ostali gradovi i općine</t>
  </si>
  <si>
    <t>Grafikon 1. Udio ukupnih prihoda i neto dobiti poduzetnika UAR-a u ukupnim prihodima i neto dobiti poduzetnika Primorsko-goranske županije u 2019. godini</t>
  </si>
  <si>
    <r>
      <t>Prosječna mjeseč. neto plaća</t>
    </r>
    <r>
      <rPr>
        <sz val="7"/>
        <color rgb="FFFFFFFF"/>
        <rFont val="Arial"/>
        <family val="2"/>
        <charset val="238"/>
      </rPr>
      <t xml:space="preserve"> </t>
    </r>
  </si>
  <si>
    <r>
      <t>TOP 5 gradova/općina UAR-a</t>
    </r>
    <r>
      <rPr>
        <sz val="11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>prema prosječnoj mjesečnoj neto plaći po zaposlenom i usporedba s prosječnom plaćom na razini UAR-a i RH</t>
    </r>
    <r>
      <rPr>
        <sz val="11"/>
        <color theme="3" tint="-0.249977111117893"/>
        <rFont val="Arial"/>
        <family val="2"/>
        <charset val="238"/>
      </rPr>
      <t xml:space="preserve"> </t>
    </r>
    <r>
      <rPr>
        <b/>
        <sz val="9"/>
        <color theme="3" tint="-0.249977111117893"/>
        <rFont val="Arial"/>
        <family val="2"/>
        <charset val="238"/>
      </rPr>
      <t>u 2019. godini</t>
    </r>
  </si>
  <si>
    <t>Grad/općina</t>
  </si>
  <si>
    <t>Prosječna plaća</t>
  </si>
  <si>
    <t>M. Draga</t>
  </si>
  <si>
    <t>Tablica 3. Usporedba osnovnih financijskih rezultata poduzetnika na području PGŽ, UAR-a i grada Rijeke u 2019. g.</t>
  </si>
  <si>
    <t>Sjedište</t>
  </si>
  <si>
    <t>Grafikon 3.</t>
  </si>
  <si>
    <t>Izvor: Fina, Registar godišnjih financijskih izvještaja, obrada GFI-a za 2019. godinu</t>
  </si>
  <si>
    <t>Tablica1. Osnovni financijski podaci poslovanja poduzetnika na području Urbane aglomeracije Rijeka i Primorsko-goranske županije u 2019. g.</t>
  </si>
  <si>
    <t xml:space="preserve">2015. </t>
  </si>
  <si>
    <t xml:space="preserve">2016. </t>
  </si>
  <si>
    <t xml:space="preserve">2017. </t>
  </si>
  <si>
    <t xml:space="preserve">Urbana aglomeracija Rijeka ustrojena je u rujnu 2015. godine </t>
  </si>
  <si>
    <t>Tablica1.a Osnovni financijski podaci poslovanja poduzetnika na području Urbane aglomeracije Rijeka u razdoblju od 2015. do 2019. g.</t>
  </si>
  <si>
    <t xml:space="preserve">Konsolid. financijski rezultat – dobit (+) ili gubitak (-) razdoblja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</si>
</sst>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_ ;[Red]\-#,##0\ "/>
    <numFmt numFmtId="166" formatCode="0.0"/>
    <numFmt numFmtId="171" formatCode="0.0%"/>
  </numFmts>
  <fonts count="38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7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rgb="FF244061"/>
      <name val="Arial"/>
      <family val="2"/>
      <charset val="238"/>
    </font>
    <font>
      <sz val="10"/>
      <color rgb="FF003366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u/>
      <sz val="9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24406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E7EDF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3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</cellStyleXfs>
  <cellXfs count="143">
    <xf numFmtId="0" fontId="0" fillId="0" borderId="0" xfId="0"/>
    <xf numFmtId="0" fontId="2" fillId="4" borderId="1" xfId="0" applyFont="1" applyFill="1" applyBorder="1" applyAlignment="1">
      <alignment horizontal="left" vertical="center"/>
    </xf>
    <xf numFmtId="3" fontId="3" fillId="4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0" borderId="0" xfId="0" applyAlignment="1"/>
    <xf numFmtId="0" fontId="14" fillId="0" borderId="0" xfId="0" applyFont="1"/>
    <xf numFmtId="0" fontId="17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3" fontId="6" fillId="14" borderId="5" xfId="0" applyNumberFormat="1" applyFont="1" applyFill="1" applyBorder="1" applyAlignment="1">
      <alignment horizontal="right" vertical="center"/>
    </xf>
    <xf numFmtId="3" fontId="6" fillId="13" borderId="6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vertical="center"/>
    </xf>
    <xf numFmtId="0" fontId="0" fillId="0" borderId="0" xfId="0"/>
    <xf numFmtId="0" fontId="13" fillId="0" borderId="0" xfId="1"/>
    <xf numFmtId="164" fontId="13" fillId="0" borderId="0" xfId="1" applyNumberFormat="1"/>
    <xf numFmtId="3" fontId="13" fillId="0" borderId="0" xfId="1" applyNumberFormat="1"/>
    <xf numFmtId="165" fontId="15" fillId="0" borderId="9" xfId="3" applyNumberFormat="1" applyFont="1" applyFill="1" applyBorder="1" applyAlignment="1">
      <alignment vertical="center"/>
    </xf>
    <xf numFmtId="164" fontId="0" fillId="0" borderId="0" xfId="0" applyNumberFormat="1"/>
    <xf numFmtId="0" fontId="15" fillId="0" borderId="0" xfId="0" applyFont="1"/>
    <xf numFmtId="0" fontId="12" fillId="0" borderId="0" xfId="0" applyFont="1"/>
    <xf numFmtId="0" fontId="23" fillId="0" borderId="0" xfId="0" applyFont="1"/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23" fillId="0" borderId="3" xfId="0" applyFont="1" applyBorder="1" applyAlignment="1"/>
    <xf numFmtId="0" fontId="23" fillId="0" borderId="0" xfId="0" applyFont="1" applyAlignment="1"/>
    <xf numFmtId="0" fontId="27" fillId="0" borderId="0" xfId="0" applyFont="1" applyAlignment="1">
      <alignment vertical="center"/>
    </xf>
    <xf numFmtId="0" fontId="20" fillId="0" borderId="0" xfId="0" applyFont="1"/>
    <xf numFmtId="0" fontId="28" fillId="0" borderId="0" xfId="1" applyFont="1"/>
    <xf numFmtId="0" fontId="30" fillId="0" borderId="0" xfId="1" applyFont="1"/>
    <xf numFmtId="0" fontId="7" fillId="2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left" vertical="center"/>
    </xf>
    <xf numFmtId="0" fontId="15" fillId="15" borderId="8" xfId="4" applyFont="1" applyFill="1" applyBorder="1" applyAlignment="1">
      <alignment vertical="center"/>
    </xf>
    <xf numFmtId="0" fontId="4" fillId="6" borderId="5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3" fontId="2" fillId="7" borderId="10" xfId="0" applyNumberFormat="1" applyFont="1" applyFill="1" applyBorder="1" applyAlignment="1">
      <alignment horizontal="right" vertical="center"/>
    </xf>
    <xf numFmtId="0" fontId="2" fillId="7" borderId="10" xfId="0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6" fontId="2" fillId="7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right" vertical="center"/>
    </xf>
    <xf numFmtId="3" fontId="2" fillId="6" borderId="5" xfId="0" applyNumberFormat="1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left" vertical="center"/>
    </xf>
    <xf numFmtId="3" fontId="2" fillId="6" borderId="11" xfId="0" applyNumberFormat="1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right" vertical="center"/>
    </xf>
    <xf numFmtId="3" fontId="3" fillId="3" borderId="5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 wrapText="1"/>
    </xf>
    <xf numFmtId="3" fontId="5" fillId="5" borderId="5" xfId="0" applyNumberFormat="1" applyFont="1" applyFill="1" applyBorder="1" applyAlignment="1">
      <alignment horizontal="right" vertical="center"/>
    </xf>
    <xf numFmtId="0" fontId="1" fillId="19" borderId="5" xfId="0" applyFont="1" applyFill="1" applyBorder="1" applyAlignment="1">
      <alignment horizontal="center" vertical="center" wrapText="1"/>
    </xf>
    <xf numFmtId="3" fontId="31" fillId="4" borderId="5" xfId="0" applyNumberFormat="1" applyFont="1" applyFill="1" applyBorder="1" applyAlignment="1">
      <alignment horizontal="right" vertical="center"/>
    </xf>
    <xf numFmtId="0" fontId="5" fillId="10" borderId="5" xfId="0" applyFont="1" applyFill="1" applyBorder="1" applyAlignment="1">
      <alignment horizontal="left" vertical="center"/>
    </xf>
    <xf numFmtId="3" fontId="3" fillId="10" borderId="5" xfId="0" applyNumberFormat="1" applyFont="1" applyFill="1" applyBorder="1" applyAlignment="1">
      <alignment horizontal="right" vertical="center"/>
    </xf>
    <xf numFmtId="3" fontId="3" fillId="10" borderId="5" xfId="0" applyNumberFormat="1" applyFont="1" applyFill="1" applyBorder="1" applyAlignment="1">
      <alignment horizontal="right" vertical="center" wrapText="1"/>
    </xf>
    <xf numFmtId="0" fontId="4" fillId="11" borderId="5" xfId="0" applyFont="1" applyFill="1" applyBorder="1" applyAlignment="1">
      <alignment horizontal="left" vertical="center"/>
    </xf>
    <xf numFmtId="3" fontId="3" fillId="11" borderId="5" xfId="0" applyNumberFormat="1" applyFont="1" applyFill="1" applyBorder="1" applyAlignment="1">
      <alignment horizontal="right" vertical="center" wrapText="1"/>
    </xf>
    <xf numFmtId="3" fontId="3" fillId="11" borderId="5" xfId="0" applyNumberFormat="1" applyFont="1" applyFill="1" applyBorder="1" applyAlignment="1">
      <alignment horizontal="right" vertical="center"/>
    </xf>
    <xf numFmtId="3" fontId="3" fillId="6" borderId="5" xfId="0" applyNumberFormat="1" applyFont="1" applyFill="1" applyBorder="1" applyAlignment="1">
      <alignment horizontal="right" vertical="center"/>
    </xf>
    <xf numFmtId="3" fontId="3" fillId="6" borderId="5" xfId="0" applyNumberFormat="1" applyFont="1" applyFill="1" applyBorder="1" applyAlignment="1">
      <alignment horizontal="right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7" fillId="19" borderId="5" xfId="0" applyFont="1" applyFill="1" applyBorder="1" applyAlignment="1">
      <alignment horizontal="center" vertical="center" wrapText="1"/>
    </xf>
    <xf numFmtId="3" fontId="6" fillId="13" borderId="5" xfId="0" applyNumberFormat="1" applyFont="1" applyFill="1" applyBorder="1" applyAlignment="1">
      <alignment horizontal="right" vertical="center"/>
    </xf>
    <xf numFmtId="164" fontId="6" fillId="12" borderId="5" xfId="0" applyNumberFormat="1" applyFont="1" applyFill="1" applyBorder="1" applyAlignment="1">
      <alignment horizontal="right" vertical="center"/>
    </xf>
    <xf numFmtId="3" fontId="9" fillId="8" borderId="13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right" vertical="center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/>
    </xf>
    <xf numFmtId="3" fontId="22" fillId="4" borderId="5" xfId="0" applyNumberFormat="1" applyFont="1" applyFill="1" applyBorder="1" applyAlignment="1">
      <alignment horizontal="right" vertical="center"/>
    </xf>
    <xf numFmtId="3" fontId="22" fillId="4" borderId="5" xfId="0" applyNumberFormat="1" applyFont="1" applyFill="1" applyBorder="1" applyAlignment="1">
      <alignment horizontal="right" vertical="center" wrapText="1"/>
    </xf>
    <xf numFmtId="165" fontId="29" fillId="16" borderId="5" xfId="3" applyNumberFormat="1" applyFont="1" applyFill="1" applyBorder="1" applyAlignment="1">
      <alignment horizontal="center" vertical="center"/>
    </xf>
    <xf numFmtId="165" fontId="29" fillId="16" borderId="5" xfId="3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left" vertical="center" wrapText="1"/>
    </xf>
    <xf numFmtId="164" fontId="24" fillId="17" borderId="5" xfId="4" applyNumberFormat="1" applyFont="1" applyFill="1" applyBorder="1" applyAlignment="1">
      <alignment horizontal="right" vertical="center"/>
    </xf>
    <xf numFmtId="164" fontId="24" fillId="17" borderId="5" xfId="1" applyNumberFormat="1" applyFont="1" applyFill="1" applyBorder="1"/>
    <xf numFmtId="0" fontId="2" fillId="18" borderId="10" xfId="0" applyFont="1" applyFill="1" applyBorder="1" applyAlignment="1">
      <alignment horizontal="left" vertical="center"/>
    </xf>
    <xf numFmtId="3" fontId="2" fillId="18" borderId="10" xfId="0" applyNumberFormat="1" applyFont="1" applyFill="1" applyBorder="1" applyAlignment="1">
      <alignment horizontal="right" vertical="center"/>
    </xf>
    <xf numFmtId="0" fontId="2" fillId="18" borderId="1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3" fontId="4" fillId="13" borderId="1" xfId="0" applyNumberFormat="1" applyFont="1" applyFill="1" applyBorder="1" applyAlignment="1">
      <alignment horizontal="right" vertical="center"/>
    </xf>
    <xf numFmtId="3" fontId="15" fillId="15" borderId="7" xfId="4" applyNumberFormat="1" applyFont="1" applyFill="1" applyBorder="1" applyAlignment="1">
      <alignment horizontal="right" vertical="center"/>
    </xf>
    <xf numFmtId="0" fontId="7" fillId="19" borderId="5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26" fillId="0" borderId="0" xfId="0" applyFont="1" applyBorder="1" applyAlignment="1">
      <alignment horizontal="right"/>
    </xf>
    <xf numFmtId="0" fontId="6" fillId="13" borderId="6" xfId="0" applyFont="1" applyFill="1" applyBorder="1" applyAlignment="1">
      <alignment horizontal="justify" vertical="center"/>
    </xf>
    <xf numFmtId="0" fontId="6" fillId="14" borderId="5" xfId="0" applyFont="1" applyFill="1" applyBorder="1" applyAlignment="1">
      <alignment horizontal="justify" vertical="center"/>
    </xf>
    <xf numFmtId="0" fontId="6" fillId="12" borderId="5" xfId="0" applyFont="1" applyFill="1" applyBorder="1" applyAlignment="1">
      <alignment horizontal="justify" vertical="center"/>
    </xf>
    <xf numFmtId="0" fontId="25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71" fontId="33" fillId="14" borderId="5" xfId="0" applyNumberFormat="1" applyFont="1" applyFill="1" applyBorder="1" applyAlignment="1">
      <alignment vertical="center"/>
    </xf>
    <xf numFmtId="0" fontId="34" fillId="0" borderId="0" xfId="0" applyFont="1"/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71" fontId="33" fillId="14" borderId="13" xfId="0" applyNumberFormat="1" applyFont="1" applyFill="1" applyBorder="1" applyAlignment="1">
      <alignment vertical="center"/>
    </xf>
    <xf numFmtId="3" fontId="2" fillId="20" borderId="11" xfId="0" applyNumberFormat="1" applyFont="1" applyFill="1" applyBorder="1" applyAlignment="1">
      <alignment horizontal="right" vertical="center"/>
    </xf>
    <xf numFmtId="3" fontId="2" fillId="6" borderId="17" xfId="0" applyNumberFormat="1" applyFont="1" applyFill="1" applyBorder="1" applyAlignment="1">
      <alignment horizontal="right" vertical="center"/>
    </xf>
    <xf numFmtId="3" fontId="2" fillId="20" borderId="17" xfId="0" applyNumberFormat="1" applyFont="1" applyFill="1" applyBorder="1" applyAlignment="1">
      <alignment horizontal="right" vertical="center"/>
    </xf>
    <xf numFmtId="3" fontId="2" fillId="17" borderId="11" xfId="0" applyNumberFormat="1" applyFont="1" applyFill="1" applyBorder="1" applyAlignment="1">
      <alignment horizontal="right" vertical="center"/>
    </xf>
    <xf numFmtId="3" fontId="2" fillId="20" borderId="6" xfId="0" applyNumberFormat="1" applyFont="1" applyFill="1" applyBorder="1" applyAlignment="1">
      <alignment horizontal="right" vertical="center"/>
    </xf>
    <xf numFmtId="3" fontId="2" fillId="20" borderId="18" xfId="0" applyNumberFormat="1" applyFont="1" applyFill="1" applyBorder="1" applyAlignment="1">
      <alignment horizontal="right" vertical="center"/>
    </xf>
    <xf numFmtId="3" fontId="2" fillId="17" borderId="6" xfId="0" applyNumberFormat="1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left" vertical="center"/>
    </xf>
    <xf numFmtId="0" fontId="36" fillId="19" borderId="10" xfId="0" applyFont="1" applyFill="1" applyBorder="1" applyAlignment="1">
      <alignment horizontal="center" vertical="center"/>
    </xf>
    <xf numFmtId="0" fontId="0" fillId="0" borderId="10" xfId="0" applyBorder="1" applyAlignment="1"/>
    <xf numFmtId="3" fontId="2" fillId="6" borderId="18" xfId="0" applyNumberFormat="1" applyFont="1" applyFill="1" applyBorder="1" applyAlignment="1">
      <alignment horizontal="right" vertical="center"/>
    </xf>
    <xf numFmtId="171" fontId="33" fillId="14" borderId="6" xfId="0" applyNumberFormat="1" applyFont="1" applyFill="1" applyBorder="1" applyAlignment="1">
      <alignment vertical="center"/>
    </xf>
    <xf numFmtId="0" fontId="35" fillId="19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0" fontId="1" fillId="19" borderId="10" xfId="0" applyFont="1" applyFill="1" applyBorder="1" applyAlignment="1">
      <alignment horizontal="center" vertical="center" wrapText="1"/>
    </xf>
    <xf numFmtId="0" fontId="37" fillId="13" borderId="12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right" vertical="center"/>
    </xf>
    <xf numFmtId="3" fontId="4" fillId="13" borderId="19" xfId="0" applyNumberFormat="1" applyFont="1" applyFill="1" applyBorder="1" applyAlignment="1">
      <alignment horizontal="right" vertical="center"/>
    </xf>
    <xf numFmtId="0" fontId="9" fillId="13" borderId="6" xfId="0" applyFont="1" applyFill="1" applyBorder="1" applyAlignment="1">
      <alignment horizontal="left" vertical="center" wrapText="1"/>
    </xf>
    <xf numFmtId="3" fontId="2" fillId="13" borderId="6" xfId="0" applyNumberFormat="1" applyFont="1" applyFill="1" applyBorder="1" applyAlignment="1">
      <alignment horizontal="right" vertical="center"/>
    </xf>
    <xf numFmtId="3" fontId="2" fillId="13" borderId="18" xfId="0" applyNumberFormat="1" applyFont="1" applyFill="1" applyBorder="1" applyAlignment="1">
      <alignment horizontal="right" vertical="center"/>
    </xf>
    <xf numFmtId="0" fontId="4" fillId="13" borderId="12" xfId="0" applyFont="1" applyFill="1" applyBorder="1" applyAlignment="1">
      <alignment horizontal="right" vertical="center"/>
    </xf>
    <xf numFmtId="0" fontId="2" fillId="13" borderId="6" xfId="0" applyFont="1" applyFill="1" applyBorder="1" applyAlignment="1">
      <alignment horizontal="right" vertical="center"/>
    </xf>
    <xf numFmtId="0" fontId="2" fillId="21" borderId="5" xfId="0" applyFont="1" applyFill="1" applyBorder="1" applyAlignment="1">
      <alignment horizontal="right" vertical="center"/>
    </xf>
    <xf numFmtId="3" fontId="2" fillId="21" borderId="5" xfId="0" applyNumberFormat="1" applyFont="1" applyFill="1" applyBorder="1" applyAlignment="1">
      <alignment horizontal="right" vertical="center"/>
    </xf>
    <xf numFmtId="3" fontId="2" fillId="21" borderId="11" xfId="0" applyNumberFormat="1" applyFont="1" applyFill="1" applyBorder="1" applyAlignment="1">
      <alignment horizontal="right" vertical="center"/>
    </xf>
    <xf numFmtId="0" fontId="2" fillId="21" borderId="11" xfId="0" applyFont="1" applyFill="1" applyBorder="1" applyAlignment="1">
      <alignment horizontal="right" vertical="center"/>
    </xf>
    <xf numFmtId="3" fontId="4" fillId="21" borderId="12" xfId="0" applyNumberFormat="1" applyFont="1" applyFill="1" applyBorder="1" applyAlignment="1">
      <alignment horizontal="right" vertical="center"/>
    </xf>
    <xf numFmtId="0" fontId="4" fillId="21" borderId="12" xfId="0" applyFont="1" applyFill="1" applyBorder="1" applyAlignment="1">
      <alignment horizontal="right" vertical="center"/>
    </xf>
    <xf numFmtId="3" fontId="2" fillId="21" borderId="6" xfId="0" applyNumberFormat="1" applyFont="1" applyFill="1" applyBorder="1" applyAlignment="1">
      <alignment horizontal="right" vertical="center"/>
    </xf>
    <xf numFmtId="0" fontId="2" fillId="21" borderId="6" xfId="0" applyFont="1" applyFill="1" applyBorder="1" applyAlignment="1">
      <alignment horizontal="right" vertical="center"/>
    </xf>
  </cellXfs>
  <cellStyles count="5">
    <cellStyle name="Hiperveza 2" xfId="2"/>
    <cellStyle name="Normalno" xfId="0" builtinId="0"/>
    <cellStyle name="Normalno 2" xfId="1"/>
    <cellStyle name="Normalno_2018" xfId="4"/>
    <cellStyle name="Normalno_List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uk. prihoda UAR u uk. prihodima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272253331786428"/>
          <c:y val="6.5451856165680805E-2"/>
        </c:manualLayout>
      </c:layout>
      <c:overlay val="0"/>
    </c:title>
    <c:autoTitleDeleted val="0"/>
    <c:view3D>
      <c:rotX val="3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5485768660505"/>
          <c:y val="8.5058638249222968E-2"/>
          <c:w val="0.73665828908381881"/>
          <c:h val="0.91494136175077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19767051689655576"/>
                  <c:y val="-0.1444849724857403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7039568988548298"/>
                  <c:y val="5.506287715880536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>
                    <a:solidFill>
                      <a:schemeClr val="tx2">
                        <a:lumMod val="5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1'!$C$6:$D$6</c:f>
              <c:numCache>
                <c:formatCode>#,##0</c:formatCode>
                <c:ptCount val="2"/>
                <c:pt idx="0">
                  <c:v>27715578.736000001</c:v>
                </c:pt>
                <c:pt idx="1">
                  <c:v>13244010.130999997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900" b="1" i="0" baseline="0">
                <a:solidFill>
                  <a:schemeClr val="tx2">
                    <a:lumMod val="7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Udio neto dobiti UAR u neto dobiti PGŽ</a:t>
            </a:r>
            <a:endParaRPr lang="hr-HR" sz="900">
              <a:solidFill>
                <a:schemeClr val="tx2">
                  <a:lumMod val="75000"/>
                </a:scheme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24008340509053"/>
          <c:y val="7.6360498859960949E-2"/>
        </c:manualLayout>
      </c:layout>
      <c:overlay val="0"/>
    </c:title>
    <c:autoTitleDeleted val="0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03427527724529"/>
          <c:y val="8.5058638249222968E-2"/>
          <c:w val="0.73665828908381881"/>
          <c:h val="0.91494136175077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explosion val="1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.20894273723245391"/>
                  <c:y val="-0.183625526052114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679152239835402"/>
                  <c:y val="5.668285354631814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tx2">
                          <a:lumMod val="50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'Grafikon 1'!$C$5:$D$5</c:f>
              <c:strCache>
                <c:ptCount val="2"/>
                <c:pt idx="0">
                  <c:v>UAR</c:v>
                </c:pt>
                <c:pt idx="1">
                  <c:v>Ostali gradovi i općine</c:v>
                </c:pt>
              </c:strCache>
            </c:strRef>
          </c:cat>
          <c:val>
            <c:numRef>
              <c:f>'Grafikon 1'!$C$7:$D$7</c:f>
              <c:numCache>
                <c:formatCode>#,##0</c:formatCode>
                <c:ptCount val="2"/>
                <c:pt idx="0">
                  <c:v>826659.52399999998</c:v>
                </c:pt>
                <c:pt idx="1">
                  <c:v>210061.41399999999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6878802675327198"/>
          <c:y val="0.8448425955869816"/>
          <c:w val="0.59361582950709746"/>
          <c:h val="0.11943569553805775"/>
        </c:manualLayout>
      </c:layout>
      <c:overlay val="0"/>
      <c:txPr>
        <a:bodyPr/>
        <a:lstStyle/>
        <a:p>
          <a:pPr rtl="0"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31741251779271E-2"/>
          <c:y val="7.8940828261080856E-2"/>
          <c:w val="0.8978429968981152"/>
          <c:h val="0.734464244601003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1B416F"/>
              </a:solidFill>
            </c:spPr>
          </c:dPt>
          <c:dPt>
            <c:idx val="2"/>
            <c:invertIfNegative val="0"/>
            <c:bubble3D val="0"/>
            <c:spPr>
              <a:solidFill>
                <a:srgbClr val="2963A9"/>
              </a:solidFill>
            </c:spPr>
          </c:dPt>
          <c:dPt>
            <c:idx val="3"/>
            <c:invertIfNegative val="0"/>
            <c:bubble3D val="0"/>
            <c:spPr>
              <a:solidFill>
                <a:srgbClr val="3074C6"/>
              </a:solidFill>
            </c:spPr>
          </c:dPt>
          <c:dPt>
            <c:idx val="4"/>
            <c:invertIfNegative val="0"/>
            <c:bubble3D val="0"/>
            <c:spPr>
              <a:solidFill>
                <a:srgbClr val="5891D6"/>
              </a:solidFill>
            </c:spPr>
          </c:dPt>
          <c:dPt>
            <c:idx val="5"/>
            <c:invertIfNegative val="0"/>
            <c:bubble3D val="0"/>
            <c:spPr>
              <a:solidFill>
                <a:srgbClr val="83AEE1"/>
              </a:solidFill>
            </c:spPr>
          </c:dPt>
          <c:dPt>
            <c:idx val="7"/>
            <c:invertIfNegative val="0"/>
            <c:bubble3D val="0"/>
            <c:spPr>
              <a:solidFill>
                <a:srgbClr val="AECAEC"/>
              </a:solidFill>
            </c:spPr>
          </c:dPt>
          <c:dPt>
            <c:idx val="8"/>
            <c:invertIfNegative val="0"/>
            <c:bubble3D val="0"/>
            <c:spPr>
              <a:solidFill>
                <a:srgbClr val="CADCF2"/>
              </a:solidFill>
            </c:spPr>
          </c:dPt>
          <c:dPt>
            <c:idx val="9"/>
            <c:invertIfNegative val="0"/>
            <c:bubble3D val="0"/>
            <c:spPr>
              <a:solidFill>
                <a:srgbClr val="E7EFF9"/>
              </a:solidFill>
            </c:spPr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="1">
                    <a:solidFill>
                      <a:schemeClr val="accent1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'[1]2019'!$A$35:$A$44</c:f>
              <c:strCache>
                <c:ptCount val="10"/>
                <c:pt idx="0">
                  <c:v>Kastav</c:v>
                </c:pt>
                <c:pt idx="1">
                  <c:v>Opatija</c:v>
                </c:pt>
                <c:pt idx="2">
                  <c:v>Rijeka</c:v>
                </c:pt>
                <c:pt idx="3">
                  <c:v>Viškovo</c:v>
                </c:pt>
                <c:pt idx="4">
                  <c:v>Klana</c:v>
                </c:pt>
                <c:pt idx="5">
                  <c:v>Čavle</c:v>
                </c:pt>
                <c:pt idx="6">
                  <c:v>Kosrena</c:v>
                </c:pt>
                <c:pt idx="7">
                  <c:v>Kraljevica</c:v>
                </c:pt>
                <c:pt idx="8">
                  <c:v>Lovran</c:v>
                </c:pt>
                <c:pt idx="9">
                  <c:v>Mošć. Draga</c:v>
                </c:pt>
              </c:strCache>
            </c:strRef>
          </c:cat>
          <c:val>
            <c:numRef>
              <c:f>'[1]2019'!$D$35:$D$44</c:f>
              <c:numCache>
                <c:formatCode>General</c:formatCode>
                <c:ptCount val="10"/>
                <c:pt idx="0">
                  <c:v>938.3012671203744</c:v>
                </c:pt>
                <c:pt idx="1">
                  <c:v>682.05474347460006</c:v>
                </c:pt>
                <c:pt idx="2">
                  <c:v>662.98670904701316</c:v>
                </c:pt>
                <c:pt idx="3">
                  <c:v>479.35694964827843</c:v>
                </c:pt>
                <c:pt idx="4">
                  <c:v>475.45981402936377</c:v>
                </c:pt>
                <c:pt idx="5">
                  <c:v>464.41609619238477</c:v>
                </c:pt>
                <c:pt idx="6">
                  <c:v>442.8492687747036</c:v>
                </c:pt>
                <c:pt idx="7">
                  <c:v>395.95053688524587</c:v>
                </c:pt>
                <c:pt idx="8">
                  <c:v>358.71446013986014</c:v>
                </c:pt>
                <c:pt idx="9">
                  <c:v>248.51503571428574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7693312"/>
        <c:axId val="207529664"/>
      </c:barChart>
      <c:catAx>
        <c:axId val="207693312"/>
        <c:scaling>
          <c:orientation val="minMax"/>
        </c:scaling>
        <c:delete val="1"/>
        <c:axPos val="b"/>
        <c:majorTickMark val="out"/>
        <c:minorTickMark val="none"/>
        <c:tickLblPos val="nextTo"/>
        <c:crossAx val="207529664"/>
        <c:crosses val="autoZero"/>
        <c:auto val="0"/>
        <c:lblAlgn val="ctr"/>
        <c:lblOffset val="100"/>
        <c:noMultiLvlLbl val="0"/>
      </c:catAx>
      <c:valAx>
        <c:axId val="2075296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7693312"/>
        <c:crosses val="autoZero"/>
        <c:crossBetween val="between"/>
        <c:majorUnit val="200"/>
      </c:valAx>
    </c:plotArea>
    <c:legend>
      <c:legendPos val="b"/>
      <c:layout>
        <c:manualLayout>
          <c:xMode val="edge"/>
          <c:yMode val="edge"/>
          <c:x val="0.10015665753379574"/>
          <c:y val="0.82924050283188289"/>
          <c:w val="0.89775347830737462"/>
          <c:h val="6.9453055210203993E-2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ln w="9525"/>
    <a:effectLst>
      <a:outerShdw blurRad="50800" dist="50800" dir="5400000" algn="ctr" rotWithShape="0">
        <a:schemeClr val="tx2">
          <a:lumMod val="7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rAngAx val="0"/>
      <c:perspective val="10"/>
    </c:view3D>
    <c:floor>
      <c:thickness val="0"/>
      <c:spPr>
        <a:noFill/>
        <a:ln>
          <a:noFill/>
        </a:ln>
      </c:spPr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7.113752044934904E-2"/>
          <c:y val="1.3218952245671158E-2"/>
          <c:w val="0.900345337873658"/>
          <c:h val="0.888550441261956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3'!$B$7:$B$13</c:f>
              <c:strCache>
                <c:ptCount val="1"/>
                <c:pt idx="0">
                  <c:v>4.912 5.378 5.644 5.783 5.848 5.660 5.815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2B69B3"/>
              </a:solidFill>
            </c:spPr>
          </c:dPt>
          <c:dPt>
            <c:idx val="2"/>
            <c:invertIfNegative val="0"/>
            <c:bubble3D val="0"/>
            <c:spPr>
              <a:solidFill>
                <a:srgbClr val="6499DA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rgbClr val="CCDAEC"/>
              </a:solidFill>
            </c:spPr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strRef>
              <c:f>'Grafikon 3'!$A$7:$A$13</c:f>
              <c:strCache>
                <c:ptCount val="7"/>
                <c:pt idx="0">
                  <c:v>Klana</c:v>
                </c:pt>
                <c:pt idx="1">
                  <c:v>Kraljevica</c:v>
                </c:pt>
                <c:pt idx="2">
                  <c:v>Kastav</c:v>
                </c:pt>
                <c:pt idx="3">
                  <c:v>Opatija</c:v>
                </c:pt>
                <c:pt idx="4">
                  <c:v>Rijeka</c:v>
                </c:pt>
                <c:pt idx="5">
                  <c:v>UAR</c:v>
                </c:pt>
                <c:pt idx="6">
                  <c:v>RH</c:v>
                </c:pt>
              </c:strCache>
            </c:strRef>
          </c:cat>
          <c:val>
            <c:numRef>
              <c:f>'Grafikon 3'!$B$7:$B$13</c:f>
              <c:numCache>
                <c:formatCode>#,##0</c:formatCode>
                <c:ptCount val="7"/>
                <c:pt idx="0">
                  <c:v>4912.1367591082108</c:v>
                </c:pt>
                <c:pt idx="1">
                  <c:v>5378.1046789617485</c:v>
                </c:pt>
                <c:pt idx="2">
                  <c:v>5644.3377995179362</c:v>
                </c:pt>
                <c:pt idx="3">
                  <c:v>5782.7006502011418</c:v>
                </c:pt>
                <c:pt idx="4">
                  <c:v>5847.648777092646</c:v>
                </c:pt>
                <c:pt idx="5">
                  <c:v>5660</c:v>
                </c:pt>
                <c:pt idx="6">
                  <c:v>5814.7630443353237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695360"/>
        <c:axId val="207531968"/>
        <c:axId val="0"/>
      </c:bar3DChart>
      <c:catAx>
        <c:axId val="2076953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effectLst/>
        </c:spPr>
        <c:txPr>
          <a:bodyPr rot="0" vert="horz"/>
          <a:lstStyle/>
          <a:p>
            <a:pPr>
              <a:defRPr sz="800" b="0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7531968"/>
        <c:crosses val="autoZero"/>
        <c:auto val="0"/>
        <c:lblAlgn val="ctr"/>
        <c:lblOffset val="100"/>
        <c:tickMarkSkip val="1"/>
        <c:noMultiLvlLbl val="0"/>
      </c:catAx>
      <c:valAx>
        <c:axId val="207531968"/>
        <c:scaling>
          <c:orientation val="minMax"/>
          <c:max val="6000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0">
                <a:solidFill>
                  <a:srgbClr val="17375E"/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07695360"/>
        <c:crosses val="autoZero"/>
        <c:crossBetween val="between"/>
        <c:majorUnit val="500"/>
      </c:valAx>
    </c:plotArea>
    <c:plotVisOnly val="1"/>
    <c:dispBlanksAs val="gap"/>
    <c:showDLblsOverMax val="0"/>
  </c:chart>
  <c:spPr>
    <a:pattFill prst="pct5">
      <a:fgClr>
        <a:schemeClr val="bg1">
          <a:lumMod val="85000"/>
        </a:schemeClr>
      </a:fgClr>
      <a:bgClr>
        <a:schemeClr val="bg1"/>
      </a:bgClr>
    </a:pattFill>
    <a:effectLst>
      <a:outerShdw blurRad="50800" dist="50800" dir="5400000" algn="ctr" rotWithShape="0">
        <a:schemeClr val="bg1">
          <a:lumMod val="85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0</xdr:row>
      <xdr:rowOff>85725</xdr:rowOff>
    </xdr:from>
    <xdr:to>
      <xdr:col>0</xdr:col>
      <xdr:colOff>1350178</xdr:colOff>
      <xdr:row>1</xdr:row>
      <xdr:rowOff>183225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85725"/>
          <a:ext cx="1245401" cy="2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76200</xdr:rowOff>
    </xdr:from>
    <xdr:to>
      <xdr:col>0</xdr:col>
      <xdr:colOff>1381125</xdr:colOff>
      <xdr:row>2</xdr:row>
      <xdr:rowOff>104775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85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85726</xdr:rowOff>
    </xdr:from>
    <xdr:to>
      <xdr:col>1</xdr:col>
      <xdr:colOff>361950</xdr:colOff>
      <xdr:row>2</xdr:row>
      <xdr:rowOff>9525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6"/>
          <a:ext cx="1095375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781050</xdr:colOff>
      <xdr:row>1</xdr:row>
      <xdr:rowOff>133350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038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17320</xdr:colOff>
      <xdr:row>4</xdr:row>
      <xdr:rowOff>0</xdr:rowOff>
    </xdr:from>
    <xdr:to>
      <xdr:col>15</xdr:col>
      <xdr:colOff>351559</xdr:colOff>
      <xdr:row>14</xdr:row>
      <xdr:rowOff>121228</xdr:rowOff>
    </xdr:to>
    <xdr:grpSp>
      <xdr:nvGrpSpPr>
        <xdr:cNvPr id="5" name="Grupa 4"/>
        <xdr:cNvGrpSpPr/>
      </xdr:nvGrpSpPr>
      <xdr:grpSpPr>
        <a:xfrm>
          <a:off x="4078434" y="727364"/>
          <a:ext cx="6984420" cy="2156114"/>
          <a:chOff x="5178138" y="718705"/>
          <a:chExt cx="6984421" cy="2454850"/>
        </a:xfrm>
        <a:effectLst>
          <a:outerShdw blurRad="50800" dist="38100" dir="8100000" algn="tr" rotWithShape="0">
            <a:prstClr val="black">
              <a:alpha val="40000"/>
            </a:prstClr>
          </a:outerShdw>
        </a:effectLst>
      </xdr:grpSpPr>
      <xdr:graphicFrame macro="">
        <xdr:nvGraphicFramePr>
          <xdr:cNvPr id="2" name="Grafikon 1"/>
          <xdr:cNvGraphicFramePr>
            <a:graphicFrameLocks/>
          </xdr:cNvGraphicFramePr>
        </xdr:nvGraphicFramePr>
        <xdr:xfrm>
          <a:off x="5178138" y="718705"/>
          <a:ext cx="3446317" cy="24409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Grafikon 2"/>
          <xdr:cNvGraphicFramePr>
            <a:graphicFrameLocks/>
          </xdr:cNvGraphicFramePr>
        </xdr:nvGraphicFramePr>
        <xdr:xfrm>
          <a:off x="8641771" y="727365"/>
          <a:ext cx="3520788" cy="2446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95250</xdr:colOff>
      <xdr:row>0</xdr:row>
      <xdr:rowOff>95250</xdr:rowOff>
    </xdr:from>
    <xdr:to>
      <xdr:col>1</xdr:col>
      <xdr:colOff>231083</xdr:colOff>
      <xdr:row>1</xdr:row>
      <xdr:rowOff>129409</xdr:rowOff>
    </xdr:to>
    <xdr:pic>
      <xdr:nvPicPr>
        <xdr:cNvPr id="4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019060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</xdr:col>
      <xdr:colOff>285749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1390649" cy="257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590551</xdr:colOff>
      <xdr:row>5</xdr:row>
      <xdr:rowOff>0</xdr:rowOff>
    </xdr:from>
    <xdr:to>
      <xdr:col>14</xdr:col>
      <xdr:colOff>571501</xdr:colOff>
      <xdr:row>18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4</xdr:row>
      <xdr:rowOff>180975</xdr:rowOff>
    </xdr:from>
    <xdr:to>
      <xdr:col>15</xdr:col>
      <xdr:colOff>190499</xdr:colOff>
      <xdr:row>21</xdr:row>
      <xdr:rowOff>19051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114300</xdr:rowOff>
    </xdr:from>
    <xdr:to>
      <xdr:col>1</xdr:col>
      <xdr:colOff>666749</xdr:colOff>
      <xdr:row>2</xdr:row>
      <xdr:rowOff>28575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39064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kavur\AppData\Local\Temp\notes163523\2019_RADNE%20%20tablice_UA%20Rije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top"/>
      <sheetName val="List2"/>
      <sheetName val="2018"/>
      <sheetName val="PRODUKTIVNOST_2018"/>
      <sheetName val="2019"/>
    </sheetNames>
    <sheetDataSet>
      <sheetData sheetId="0"/>
      <sheetData sheetId="1"/>
      <sheetData sheetId="2"/>
      <sheetData sheetId="3"/>
      <sheetData sheetId="4"/>
      <sheetData sheetId="5"/>
      <sheetData sheetId="6">
        <row r="35">
          <cell r="A35" t="str">
            <v>Kastav</v>
          </cell>
          <cell r="D35">
            <v>938.3012671203744</v>
          </cell>
        </row>
        <row r="36">
          <cell r="A36" t="str">
            <v>Opatija</v>
          </cell>
          <cell r="D36">
            <v>682.05474347460006</v>
          </cell>
        </row>
        <row r="37">
          <cell r="A37" t="str">
            <v>Rijeka</v>
          </cell>
          <cell r="D37">
            <v>662.98670904701316</v>
          </cell>
        </row>
        <row r="38">
          <cell r="A38" t="str">
            <v>Viškovo</v>
          </cell>
          <cell r="D38">
            <v>479.35694964827843</v>
          </cell>
        </row>
        <row r="39">
          <cell r="A39" t="str">
            <v>Klana</v>
          </cell>
          <cell r="D39">
            <v>475.45981402936377</v>
          </cell>
        </row>
        <row r="40">
          <cell r="A40" t="str">
            <v>Čavle</v>
          </cell>
          <cell r="D40">
            <v>464.41609619238477</v>
          </cell>
        </row>
        <row r="41">
          <cell r="A41" t="str">
            <v>Kosrena</v>
          </cell>
          <cell r="D41">
            <v>442.8492687747036</v>
          </cell>
        </row>
        <row r="42">
          <cell r="A42" t="str">
            <v>Kraljevica</v>
          </cell>
          <cell r="D42">
            <v>395.95053688524587</v>
          </cell>
        </row>
        <row r="43">
          <cell r="A43" t="str">
            <v>Lovran</v>
          </cell>
          <cell r="D43">
            <v>358.71446013986014</v>
          </cell>
        </row>
        <row r="44">
          <cell r="A44" t="str">
            <v>Mošć. Draga</v>
          </cell>
          <cell r="D44">
            <v>248.51503571428574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80300395055/2d68e64ad5a5ffca43527af057090f2fb9296235588f4a3f5ff3294a9f611e057b08960d8400c575aeba83943d2e5834777d03c159d5acfe1eb435c4dd12a835" TargetMode="External"/><Relationship Id="rId3" Type="http://schemas.openxmlformats.org/officeDocument/2006/relationships/hyperlink" Target="https://www.transparentno.hr/pregled/57260863791/023dd5479f3dfba8732fe57898d53c71acb0f4a4a47da53cd1a6de905206cd513f10af99658663c999c0440e427bd228ac786f1645034c109b04e8df670847d8" TargetMode="External"/><Relationship Id="rId7" Type="http://schemas.openxmlformats.org/officeDocument/2006/relationships/hyperlink" Target="https://www.transparentno.hr/pregled/12276445344/9bff1788243dbac57fee8c6ba01893cda23632b9b5d21b70887b3023447db8386fd265e6bfcc27fa658bd7c23a0697dd1bb71c7739847ad6b5e3e8bd0a779381" TargetMode="External"/><Relationship Id="rId2" Type="http://schemas.openxmlformats.org/officeDocument/2006/relationships/hyperlink" Target="https://www.transparentno.hr/pregled/38453148181/2218001d1a70627622fc9cdb64065d38e8e618899cc0f672438314aaaf60ac8e090540398f53dbc8abeef4877c2701b7c05023028cbf65831338575e74baa82f" TargetMode="External"/><Relationship Id="rId1" Type="http://schemas.openxmlformats.org/officeDocument/2006/relationships/hyperlink" Target="https://www.transparentno.hr/pregled/17113221373/b0e784397b25744f1ba2107724aa76f5a9dc4c2fb1b895fd0c582a0d9d88c9b1f09abe8f7dfecdc17adf78e559a43225c9e5721fad98672777d06720833ff9e2" TargetMode="External"/><Relationship Id="rId6" Type="http://schemas.openxmlformats.org/officeDocument/2006/relationships/hyperlink" Target="https://www.transparentno.hr/pregled/67641553147/025e867dabc0e864260b1d97565b3e08ecc44a0e994c8ff398b47fc2bb70bd2eb4fd342423c9a8a6ebb2aaeedee0d667086302dfc01cde0bb3074d2c4406ffa3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transparentno.hr/pregled/28922587775/c888633da354bf37d087d042a23f6004faa4577b1a6472ebbb6943b094e51ce05c7a5e6334051c2b4dd135c4741dcc2267077b032fda58ab9f17b56a09158b65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transparentno.hr/pregled/17195049659/c17a1d9b598c843cab755445245b01219fee7a58410493cb06b9c908a8dd0f73f1b09370c3310b829055d3c5f9152466e479e90145fb62d62a2c7965177c9462" TargetMode="External"/><Relationship Id="rId9" Type="http://schemas.openxmlformats.org/officeDocument/2006/relationships/hyperlink" Target="https://www.transparentno.hr/pregled/34446396744/d46a729c46a1fc68aa17f49c97052dafddc2ea902441ba5bf0a8169e4dd07d9045246492d43330b6a12d9f1808ab12e0a16cabbf62caa731477d51a207d50be8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R23"/>
  <sheetViews>
    <sheetView tabSelected="1" workbookViewId="0">
      <selection activeCell="E22" sqref="E22"/>
    </sheetView>
  </sheetViews>
  <sheetFormatPr defaultRowHeight="15" x14ac:dyDescent="0.25"/>
  <cols>
    <col min="1" max="1" width="50.28515625" customWidth="1"/>
    <col min="2" max="3" width="10.7109375" customWidth="1"/>
    <col min="4" max="4" width="8.7109375" customWidth="1"/>
    <col min="5" max="6" width="10.7109375" customWidth="1"/>
    <col min="7" max="7" width="8.7109375" customWidth="1"/>
    <col min="8" max="8" width="7.5703125" customWidth="1"/>
    <col min="9" max="9" width="50.5703125" style="13" customWidth="1"/>
    <col min="10" max="14" width="10.7109375" customWidth="1"/>
    <col min="15" max="15" width="8.7109375" customWidth="1"/>
  </cols>
  <sheetData>
    <row r="4" spans="1:18" s="21" customFormat="1" x14ac:dyDescent="0.25">
      <c r="A4" s="19" t="s">
        <v>93</v>
      </c>
      <c r="B4" s="19"/>
      <c r="C4" s="20"/>
      <c r="I4" s="19" t="s">
        <v>98</v>
      </c>
    </row>
    <row r="5" spans="1:18" x14ac:dyDescent="0.25">
      <c r="A5" s="97" t="s">
        <v>68</v>
      </c>
      <c r="B5" s="98"/>
      <c r="C5" s="98"/>
      <c r="D5" s="98"/>
      <c r="E5" s="98"/>
      <c r="F5" s="98"/>
      <c r="G5" s="98"/>
      <c r="L5" s="108" t="s">
        <v>68</v>
      </c>
    </row>
    <row r="6" spans="1:18" ht="15.75" customHeight="1" x14ac:dyDescent="0.25">
      <c r="A6" s="96" t="s">
        <v>17</v>
      </c>
      <c r="B6" s="96" t="s">
        <v>18</v>
      </c>
      <c r="C6" s="96"/>
      <c r="D6" s="96"/>
      <c r="E6" s="96" t="s">
        <v>19</v>
      </c>
      <c r="F6" s="96"/>
      <c r="G6" s="96"/>
      <c r="I6" s="119" t="s">
        <v>17</v>
      </c>
      <c r="J6" s="123" t="s">
        <v>18</v>
      </c>
      <c r="K6" s="124"/>
      <c r="L6" s="124"/>
      <c r="M6" s="124"/>
      <c r="N6" s="124"/>
      <c r="O6" s="124"/>
      <c r="P6" s="109"/>
      <c r="Q6" s="109"/>
      <c r="R6" s="109"/>
    </row>
    <row r="7" spans="1:18" x14ac:dyDescent="0.25">
      <c r="A7" s="96"/>
      <c r="B7" s="59" t="s">
        <v>20</v>
      </c>
      <c r="C7" s="59" t="s">
        <v>70</v>
      </c>
      <c r="D7" s="59" t="s">
        <v>21</v>
      </c>
      <c r="E7" s="59" t="s">
        <v>20</v>
      </c>
      <c r="F7" s="59" t="s">
        <v>70</v>
      </c>
      <c r="G7" s="59" t="s">
        <v>21</v>
      </c>
      <c r="I7" s="120"/>
      <c r="J7" s="125" t="s">
        <v>94</v>
      </c>
      <c r="K7" s="125" t="s">
        <v>95</v>
      </c>
      <c r="L7" s="125" t="s">
        <v>96</v>
      </c>
      <c r="M7" s="125" t="s">
        <v>20</v>
      </c>
      <c r="N7" s="125" t="s">
        <v>70</v>
      </c>
      <c r="O7" s="126" t="s">
        <v>21</v>
      </c>
    </row>
    <row r="8" spans="1:18" x14ac:dyDescent="0.25">
      <c r="A8" s="41" t="s">
        <v>1</v>
      </c>
      <c r="B8" s="42"/>
      <c r="C8" s="43">
        <v>7691</v>
      </c>
      <c r="D8" s="42"/>
      <c r="E8" s="135"/>
      <c r="F8" s="136">
        <v>11261</v>
      </c>
      <c r="G8" s="135"/>
      <c r="I8" s="118" t="s">
        <v>1</v>
      </c>
      <c r="J8" s="115">
        <v>6429</v>
      </c>
      <c r="K8" s="115">
        <v>6612</v>
      </c>
      <c r="L8" s="121">
        <v>6971</v>
      </c>
      <c r="M8" s="116">
        <v>7526</v>
      </c>
      <c r="N8" s="117">
        <v>7691</v>
      </c>
      <c r="O8" s="122">
        <f>N8/J8</f>
        <v>1.1962980245761394</v>
      </c>
    </row>
    <row r="9" spans="1:18" x14ac:dyDescent="0.25">
      <c r="A9" s="44" t="s">
        <v>2</v>
      </c>
      <c r="B9" s="45">
        <v>41343</v>
      </c>
      <c r="C9" s="45">
        <v>42726</v>
      </c>
      <c r="D9" s="46">
        <v>103.3</v>
      </c>
      <c r="E9" s="137">
        <v>61979</v>
      </c>
      <c r="F9" s="137">
        <v>64568</v>
      </c>
      <c r="G9" s="138">
        <v>104.2</v>
      </c>
      <c r="I9" s="44" t="s">
        <v>2</v>
      </c>
      <c r="J9" s="111">
        <v>40958</v>
      </c>
      <c r="K9" s="111">
        <v>40995</v>
      </c>
      <c r="L9" s="112">
        <v>41497</v>
      </c>
      <c r="M9" s="113">
        <v>40984</v>
      </c>
      <c r="N9" s="114">
        <v>42726</v>
      </c>
      <c r="O9" s="106">
        <f t="shared" ref="O9:O20" si="0">N9/J9</f>
        <v>1.0431661702231554</v>
      </c>
    </row>
    <row r="10" spans="1:18" x14ac:dyDescent="0.25">
      <c r="A10" s="90" t="s">
        <v>22</v>
      </c>
      <c r="B10" s="91">
        <v>25750937.927000001</v>
      </c>
      <c r="C10" s="91">
        <v>27715578.735999998</v>
      </c>
      <c r="D10" s="92">
        <v>107.6</v>
      </c>
      <c r="E10" s="91">
        <v>38168534.406000003</v>
      </c>
      <c r="F10" s="91">
        <v>40959588.866999999</v>
      </c>
      <c r="G10" s="92">
        <v>107.3</v>
      </c>
      <c r="I10" s="90" t="s">
        <v>22</v>
      </c>
      <c r="J10" s="91">
        <v>24172020</v>
      </c>
      <c r="K10" s="91">
        <v>24736775</v>
      </c>
      <c r="L10" s="91">
        <v>26681359</v>
      </c>
      <c r="M10" s="91">
        <v>26548946</v>
      </c>
      <c r="N10" s="91">
        <v>27715579</v>
      </c>
      <c r="O10" s="110">
        <f t="shared" si="0"/>
        <v>1.1465975537005182</v>
      </c>
    </row>
    <row r="11" spans="1:18" x14ac:dyDescent="0.25">
      <c r="A11" s="90" t="s">
        <v>23</v>
      </c>
      <c r="B11" s="91">
        <v>25253562.307999998</v>
      </c>
      <c r="C11" s="91">
        <v>26590112.134</v>
      </c>
      <c r="D11" s="92">
        <v>105.3</v>
      </c>
      <c r="E11" s="91">
        <v>37269962.658</v>
      </c>
      <c r="F11" s="91">
        <v>39555033.552000001</v>
      </c>
      <c r="G11" s="92">
        <v>106.1</v>
      </c>
      <c r="I11" s="90" t="s">
        <v>23</v>
      </c>
      <c r="J11" s="91">
        <v>23089092</v>
      </c>
      <c r="K11" s="91">
        <v>23504840</v>
      </c>
      <c r="L11" s="91">
        <v>25274569</v>
      </c>
      <c r="M11" s="91">
        <v>25325685</v>
      </c>
      <c r="N11" s="91">
        <v>26590112</v>
      </c>
      <c r="O11" s="110">
        <f t="shared" si="0"/>
        <v>1.1516309086559142</v>
      </c>
    </row>
    <row r="12" spans="1:18" x14ac:dyDescent="0.25">
      <c r="A12" s="34" t="s">
        <v>24</v>
      </c>
      <c r="B12" s="35">
        <v>1742675.507</v>
      </c>
      <c r="C12" s="35">
        <v>1870951.926</v>
      </c>
      <c r="D12" s="36">
        <v>107.4</v>
      </c>
      <c r="E12" s="37">
        <v>2428211.5830000001</v>
      </c>
      <c r="F12" s="37">
        <v>2569087.7459999998</v>
      </c>
      <c r="G12" s="38">
        <v>105.8</v>
      </c>
      <c r="I12" s="34" t="s">
        <v>24</v>
      </c>
      <c r="J12" s="91">
        <v>1650620</v>
      </c>
      <c r="K12" s="91">
        <v>1670212</v>
      </c>
      <c r="L12" s="91">
        <v>1849465</v>
      </c>
      <c r="M12" s="91">
        <v>1793021</v>
      </c>
      <c r="N12" s="91">
        <v>1870952</v>
      </c>
      <c r="O12" s="110">
        <f t="shared" si="0"/>
        <v>1.1334843876846277</v>
      </c>
    </row>
    <row r="13" spans="1:18" x14ac:dyDescent="0.25">
      <c r="A13" s="34" t="s">
        <v>25</v>
      </c>
      <c r="B13" s="35">
        <v>1245299.888</v>
      </c>
      <c r="C13" s="35">
        <v>745485.32299999997</v>
      </c>
      <c r="D13" s="36">
        <v>59.9</v>
      </c>
      <c r="E13" s="37">
        <v>1529639.835</v>
      </c>
      <c r="F13" s="37">
        <v>1164532.43</v>
      </c>
      <c r="G13" s="38">
        <v>76.099999999999994</v>
      </c>
      <c r="I13" s="34" t="s">
        <v>25</v>
      </c>
      <c r="J13" s="91">
        <v>567693</v>
      </c>
      <c r="K13" s="91">
        <v>438276</v>
      </c>
      <c r="L13" s="91">
        <v>442674</v>
      </c>
      <c r="M13" s="91">
        <v>569760</v>
      </c>
      <c r="N13" s="91">
        <v>745485</v>
      </c>
      <c r="O13" s="110">
        <f t="shared" si="0"/>
        <v>1.313183357906474</v>
      </c>
    </row>
    <row r="14" spans="1:18" x14ac:dyDescent="0.25">
      <c r="A14" s="34" t="s">
        <v>3</v>
      </c>
      <c r="B14" s="35">
        <v>1543237.5419999999</v>
      </c>
      <c r="C14" s="35">
        <v>1574483.254</v>
      </c>
      <c r="D14" s="39">
        <v>102</v>
      </c>
      <c r="E14" s="37">
        <v>2116301.2239999999</v>
      </c>
      <c r="F14" s="37">
        <v>2203910.4539999999</v>
      </c>
      <c r="G14" s="38">
        <v>104.1</v>
      </c>
      <c r="I14" s="34" t="s">
        <v>3</v>
      </c>
      <c r="J14" s="91">
        <v>1429378</v>
      </c>
      <c r="K14" s="91">
        <v>1424890</v>
      </c>
      <c r="L14" s="91">
        <v>1578370</v>
      </c>
      <c r="M14" s="91">
        <v>1585360</v>
      </c>
      <c r="N14" s="91">
        <v>1574483</v>
      </c>
      <c r="O14" s="110">
        <f t="shared" si="0"/>
        <v>1.1015161839625347</v>
      </c>
    </row>
    <row r="15" spans="1:18" ht="15" customHeight="1" x14ac:dyDescent="0.25">
      <c r="A15" s="34" t="s">
        <v>4</v>
      </c>
      <c r="B15" s="35">
        <v>1240949.047</v>
      </c>
      <c r="C15" s="35">
        <v>747823.73</v>
      </c>
      <c r="D15" s="36">
        <v>60.3</v>
      </c>
      <c r="E15" s="37">
        <v>1525622.879</v>
      </c>
      <c r="F15" s="37">
        <v>1167189.5160000001</v>
      </c>
      <c r="G15" s="38">
        <v>76.5</v>
      </c>
      <c r="I15" s="34" t="s">
        <v>4</v>
      </c>
      <c r="J15" s="91">
        <v>558551</v>
      </c>
      <c r="K15" s="91">
        <v>439210</v>
      </c>
      <c r="L15" s="91">
        <v>443396</v>
      </c>
      <c r="M15" s="91">
        <v>565917</v>
      </c>
      <c r="N15" s="91">
        <v>747824</v>
      </c>
      <c r="O15" s="110">
        <f t="shared" si="0"/>
        <v>1.3388643114057623</v>
      </c>
    </row>
    <row r="16" spans="1:18" ht="15" customHeight="1" x14ac:dyDescent="0.25">
      <c r="A16" s="127" t="s">
        <v>99</v>
      </c>
      <c r="B16" s="128">
        <v>302288.495</v>
      </c>
      <c r="C16" s="128">
        <v>826659.52399999998</v>
      </c>
      <c r="D16" s="133">
        <v>273.5</v>
      </c>
      <c r="E16" s="139">
        <v>590678.34499999997</v>
      </c>
      <c r="F16" s="139">
        <v>1036720.938</v>
      </c>
      <c r="G16" s="140">
        <v>175.5</v>
      </c>
      <c r="I16" s="127" t="s">
        <v>99</v>
      </c>
      <c r="J16" s="128">
        <v>870827</v>
      </c>
      <c r="K16" s="128">
        <v>985680</v>
      </c>
      <c r="L16" s="129">
        <v>1134974</v>
      </c>
      <c r="M16" s="129">
        <v>1019443</v>
      </c>
      <c r="N16" s="128">
        <v>826660</v>
      </c>
      <c r="O16" s="106">
        <f t="shared" si="0"/>
        <v>0.94928154501410733</v>
      </c>
    </row>
    <row r="17" spans="1:15" x14ac:dyDescent="0.25">
      <c r="A17" s="40" t="s">
        <v>26</v>
      </c>
      <c r="B17" s="35">
        <v>5294220.4790000003</v>
      </c>
      <c r="C17" s="35">
        <v>5919569.2209999999</v>
      </c>
      <c r="D17" s="36">
        <v>111.8</v>
      </c>
      <c r="E17" s="37">
        <v>7744770.7649999997</v>
      </c>
      <c r="F17" s="37">
        <v>8487824.9480000008</v>
      </c>
      <c r="G17" s="38">
        <v>109.6</v>
      </c>
      <c r="I17" s="40" t="s">
        <v>26</v>
      </c>
      <c r="J17" s="91">
        <v>5554368</v>
      </c>
      <c r="K17" s="91">
        <v>5351870</v>
      </c>
      <c r="L17" s="91">
        <v>6055292</v>
      </c>
      <c r="M17" s="91">
        <v>5897328</v>
      </c>
      <c r="N17" s="91">
        <v>5919569</v>
      </c>
      <c r="O17" s="110">
        <f t="shared" si="0"/>
        <v>1.0657502347701844</v>
      </c>
    </row>
    <row r="18" spans="1:15" x14ac:dyDescent="0.25">
      <c r="A18" s="40" t="s">
        <v>27</v>
      </c>
      <c r="B18" s="35">
        <v>2772644.5410000002</v>
      </c>
      <c r="C18" s="35">
        <v>3290195.9640000002</v>
      </c>
      <c r="D18" s="36">
        <v>118.7</v>
      </c>
      <c r="E18" s="37">
        <v>4388523.8609999996</v>
      </c>
      <c r="F18" s="37">
        <v>4934339.1849999996</v>
      </c>
      <c r="G18" s="38">
        <v>112.4</v>
      </c>
      <c r="I18" s="40" t="s">
        <v>27</v>
      </c>
      <c r="J18" s="91">
        <v>2024143</v>
      </c>
      <c r="K18" s="91">
        <v>1875150</v>
      </c>
      <c r="L18" s="91">
        <v>2190512</v>
      </c>
      <c r="M18" s="91">
        <v>2858834</v>
      </c>
      <c r="N18" s="91">
        <v>3290196</v>
      </c>
      <c r="O18" s="110">
        <f t="shared" si="0"/>
        <v>1.6254760656732257</v>
      </c>
    </row>
    <row r="19" spans="1:15" x14ac:dyDescent="0.25">
      <c r="A19" s="40" t="s">
        <v>28</v>
      </c>
      <c r="B19" s="35">
        <v>615621.47499999998</v>
      </c>
      <c r="C19" s="35">
        <v>715318.06900000002</v>
      </c>
      <c r="D19" s="36">
        <v>116.2</v>
      </c>
      <c r="E19" s="37">
        <v>1145499.5330000001</v>
      </c>
      <c r="F19" s="37">
        <v>1783751.9750000001</v>
      </c>
      <c r="G19" s="38">
        <v>155.69999999999999</v>
      </c>
      <c r="I19" s="40" t="s">
        <v>28</v>
      </c>
      <c r="J19" s="91">
        <v>1592237</v>
      </c>
      <c r="K19" s="91">
        <v>519632</v>
      </c>
      <c r="L19" s="91">
        <v>815766</v>
      </c>
      <c r="M19" s="91">
        <v>654590</v>
      </c>
      <c r="N19" s="91">
        <v>715318</v>
      </c>
      <c r="O19" s="110">
        <f t="shared" si="0"/>
        <v>0.44925347168794594</v>
      </c>
    </row>
    <row r="20" spans="1:15" s="13" customFormat="1" ht="15" customHeight="1" x14ac:dyDescent="0.25">
      <c r="A20" s="130" t="s">
        <v>29</v>
      </c>
      <c r="B20" s="131">
        <v>5476.8424158866073</v>
      </c>
      <c r="C20" s="131">
        <v>5660.1465598620671</v>
      </c>
      <c r="D20" s="134">
        <v>103.3</v>
      </c>
      <c r="E20" s="141">
        <v>5405.6437825715157</v>
      </c>
      <c r="F20" s="141">
        <v>5594.8122986618764</v>
      </c>
      <c r="G20" s="142">
        <v>103.5</v>
      </c>
      <c r="I20" s="130" t="s">
        <v>29</v>
      </c>
      <c r="J20" s="131">
        <v>4726</v>
      </c>
      <c r="K20" s="131">
        <v>5158</v>
      </c>
      <c r="L20" s="132">
        <v>5167</v>
      </c>
      <c r="M20" s="132">
        <v>5347</v>
      </c>
      <c r="N20" s="131">
        <v>5660</v>
      </c>
      <c r="O20" s="106">
        <f t="shared" si="0"/>
        <v>1.1976301311891664</v>
      </c>
    </row>
    <row r="21" spans="1:15" x14ac:dyDescent="0.25">
      <c r="A21" s="93" t="s">
        <v>92</v>
      </c>
      <c r="I21" s="93" t="s">
        <v>92</v>
      </c>
    </row>
    <row r="22" spans="1:15" x14ac:dyDescent="0.25">
      <c r="A22" s="107" t="s">
        <v>97</v>
      </c>
      <c r="I22" s="107" t="s">
        <v>97</v>
      </c>
    </row>
    <row r="23" spans="1:15" s="13" customFormat="1" x14ac:dyDescent="0.25">
      <c r="A23" s="107"/>
      <c r="I23" s="107"/>
    </row>
  </sheetData>
  <mergeCells count="6">
    <mergeCell ref="I6:I7"/>
    <mergeCell ref="J6:O6"/>
    <mergeCell ref="A6:A7"/>
    <mergeCell ref="B6:D6"/>
    <mergeCell ref="E6:G6"/>
    <mergeCell ref="A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18" sqref="A18"/>
    </sheetView>
  </sheetViews>
  <sheetFormatPr defaultRowHeight="15" x14ac:dyDescent="0.25"/>
  <cols>
    <col min="1" max="1" width="21.42578125" customWidth="1"/>
    <col min="2" max="4" width="12.7109375" customWidth="1"/>
    <col min="5" max="5" width="12.5703125" customWidth="1"/>
    <col min="6" max="6" width="12.7109375" customWidth="1"/>
    <col min="7" max="7" width="12.5703125" customWidth="1"/>
  </cols>
  <sheetData>
    <row r="1" spans="1:8" ht="10.5" customHeight="1" x14ac:dyDescent="0.25"/>
    <row r="2" spans="1:8" ht="20.100000000000001" customHeight="1" x14ac:dyDescent="0.25"/>
    <row r="3" spans="1:8" ht="20.100000000000001" customHeight="1" x14ac:dyDescent="0.25"/>
    <row r="4" spans="1:8" s="21" customFormat="1" ht="15.75" customHeight="1" x14ac:dyDescent="0.25">
      <c r="A4" s="19" t="s">
        <v>71</v>
      </c>
      <c r="B4" s="19"/>
      <c r="G4" s="20"/>
    </row>
    <row r="5" spans="1:8" ht="14.25" customHeight="1" x14ac:dyDescent="0.25">
      <c r="A5" s="3"/>
      <c r="B5" s="3"/>
      <c r="G5" s="12" t="s">
        <v>36</v>
      </c>
      <c r="H5" s="4"/>
    </row>
    <row r="6" spans="1:8" ht="22.5" x14ac:dyDescent="0.25">
      <c r="A6" s="59" t="s">
        <v>0</v>
      </c>
      <c r="B6" s="59" t="s">
        <v>1</v>
      </c>
      <c r="C6" s="59" t="s">
        <v>2</v>
      </c>
      <c r="D6" s="59" t="s">
        <v>22</v>
      </c>
      <c r="E6" s="59" t="s">
        <v>3</v>
      </c>
      <c r="F6" s="59" t="s">
        <v>4</v>
      </c>
      <c r="G6" s="59" t="s">
        <v>5</v>
      </c>
    </row>
    <row r="7" spans="1:8" x14ac:dyDescent="0.25">
      <c r="A7" s="47" t="s">
        <v>6</v>
      </c>
      <c r="B7" s="48">
        <v>461</v>
      </c>
      <c r="C7" s="49">
        <v>2351</v>
      </c>
      <c r="D7" s="50">
        <v>2205946.2790000001</v>
      </c>
      <c r="E7" s="50">
        <v>112466.175</v>
      </c>
      <c r="F7" s="50">
        <v>38590.256999999998</v>
      </c>
      <c r="G7" s="50">
        <v>73875.918000000005</v>
      </c>
    </row>
    <row r="8" spans="1:8" x14ac:dyDescent="0.25">
      <c r="A8" s="47" t="s">
        <v>7</v>
      </c>
      <c r="B8" s="48">
        <v>107</v>
      </c>
      <c r="C8" s="51">
        <v>488</v>
      </c>
      <c r="D8" s="50">
        <v>193223.86199999999</v>
      </c>
      <c r="E8" s="50">
        <v>11086.643</v>
      </c>
      <c r="F8" s="50">
        <v>2158.9250000000002</v>
      </c>
      <c r="G8" s="50">
        <v>8927.7180000000008</v>
      </c>
    </row>
    <row r="9" spans="1:8" x14ac:dyDescent="0.25">
      <c r="A9" s="47" t="s">
        <v>8</v>
      </c>
      <c r="B9" s="48">
        <v>762</v>
      </c>
      <c r="C9" s="49">
        <v>3563</v>
      </c>
      <c r="D9" s="50">
        <v>2430161.051</v>
      </c>
      <c r="E9" s="50">
        <v>148921</v>
      </c>
      <c r="F9" s="50">
        <v>73988.620999999999</v>
      </c>
      <c r="G9" s="50">
        <v>74932.379000000001</v>
      </c>
    </row>
    <row r="10" spans="1:8" x14ac:dyDescent="0.25">
      <c r="A10" s="47" t="s">
        <v>9</v>
      </c>
      <c r="B10" s="50">
        <v>5020</v>
      </c>
      <c r="C10" s="49">
        <v>30651</v>
      </c>
      <c r="D10" s="50">
        <v>20321205.618999999</v>
      </c>
      <c r="E10" s="50">
        <v>1162922.3559999999</v>
      </c>
      <c r="F10" s="50">
        <v>521074.36599999998</v>
      </c>
      <c r="G10" s="50">
        <v>641847.99</v>
      </c>
    </row>
    <row r="11" spans="1:8" x14ac:dyDescent="0.25">
      <c r="A11" s="52" t="s">
        <v>10</v>
      </c>
      <c r="B11" s="53">
        <v>245</v>
      </c>
      <c r="C11" s="54">
        <v>998</v>
      </c>
      <c r="D11" s="55">
        <v>463487.26400000002</v>
      </c>
      <c r="E11" s="55">
        <v>25854.739000000001</v>
      </c>
      <c r="F11" s="55">
        <v>5202.6620000000003</v>
      </c>
      <c r="G11" s="55">
        <v>20652.077000000001</v>
      </c>
    </row>
    <row r="12" spans="1:8" x14ac:dyDescent="0.25">
      <c r="A12" s="52" t="s">
        <v>11</v>
      </c>
      <c r="B12" s="53">
        <v>45</v>
      </c>
      <c r="C12" s="54">
        <v>613</v>
      </c>
      <c r="D12" s="55">
        <v>291456.86599999998</v>
      </c>
      <c r="E12" s="55">
        <v>5874.223</v>
      </c>
      <c r="F12" s="55">
        <v>11166.075000000001</v>
      </c>
      <c r="G12" s="60">
        <v>-5291.8519999999999</v>
      </c>
    </row>
    <row r="13" spans="1:8" x14ac:dyDescent="0.25">
      <c r="A13" s="52" t="s">
        <v>12</v>
      </c>
      <c r="B13" s="53">
        <v>162</v>
      </c>
      <c r="C13" s="54">
        <v>506</v>
      </c>
      <c r="D13" s="55">
        <v>224081.73</v>
      </c>
      <c r="E13" s="55">
        <v>22180.79</v>
      </c>
      <c r="F13" s="55">
        <v>5824.3879999999999</v>
      </c>
      <c r="G13" s="55">
        <v>16356.402</v>
      </c>
    </row>
    <row r="14" spans="1:8" x14ac:dyDescent="0.25">
      <c r="A14" s="52" t="s">
        <v>13</v>
      </c>
      <c r="B14" s="53">
        <v>167</v>
      </c>
      <c r="C14" s="54">
        <v>715</v>
      </c>
      <c r="D14" s="55">
        <v>256480.83900000001</v>
      </c>
      <c r="E14" s="55">
        <v>11059.86</v>
      </c>
      <c r="F14" s="55">
        <v>11560.057000000001</v>
      </c>
      <c r="G14" s="60">
        <v>-500.197</v>
      </c>
    </row>
    <row r="15" spans="1:8" x14ac:dyDescent="0.25">
      <c r="A15" s="52" t="s">
        <v>14</v>
      </c>
      <c r="B15" s="53">
        <v>68</v>
      </c>
      <c r="C15" s="54">
        <v>140</v>
      </c>
      <c r="D15" s="55">
        <v>34792.105000000003</v>
      </c>
      <c r="E15" s="55">
        <v>2349.5949999999998</v>
      </c>
      <c r="F15" s="55">
        <v>3138.2179999999998</v>
      </c>
      <c r="G15" s="60">
        <v>-788.62300000000005</v>
      </c>
    </row>
    <row r="16" spans="1:8" x14ac:dyDescent="0.25">
      <c r="A16" s="52" t="s">
        <v>15</v>
      </c>
      <c r="B16" s="53">
        <v>654</v>
      </c>
      <c r="C16" s="56">
        <v>2701</v>
      </c>
      <c r="D16" s="55">
        <v>1294743.121</v>
      </c>
      <c r="E16" s="55">
        <v>71767.873000000007</v>
      </c>
      <c r="F16" s="55">
        <v>75120.160999999993</v>
      </c>
      <c r="G16" s="60">
        <v>-3352.288</v>
      </c>
    </row>
    <row r="17" spans="1:7" ht="18.75" customHeight="1" x14ac:dyDescent="0.25">
      <c r="A17" s="57" t="s">
        <v>16</v>
      </c>
      <c r="B17" s="58">
        <v>7691</v>
      </c>
      <c r="C17" s="58">
        <v>42726</v>
      </c>
      <c r="D17" s="58">
        <v>27715578.735999998</v>
      </c>
      <c r="E17" s="58">
        <v>1574483</v>
      </c>
      <c r="F17" s="58">
        <v>747823.73</v>
      </c>
      <c r="G17" s="58">
        <v>826660</v>
      </c>
    </row>
    <row r="18" spans="1:7" x14ac:dyDescent="0.25">
      <c r="A18" s="93" t="s">
        <v>92</v>
      </c>
      <c r="B18" s="4"/>
      <c r="C18" s="4"/>
      <c r="D18" s="4"/>
      <c r="E18" s="4"/>
      <c r="F18" s="4"/>
      <c r="G18" s="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1"/>
  <sheetViews>
    <sheetView workbookViewId="0">
      <selection activeCell="A10" sqref="A10"/>
    </sheetView>
  </sheetViews>
  <sheetFormatPr defaultRowHeight="15" x14ac:dyDescent="0.25"/>
  <cols>
    <col min="1" max="1" width="11.7109375" customWidth="1"/>
    <col min="2" max="9" width="10.7109375" customWidth="1"/>
  </cols>
  <sheetData>
    <row r="4" spans="1:13" s="21" customFormat="1" ht="18" customHeight="1" thickBot="1" x14ac:dyDescent="0.3">
      <c r="A4" s="22" t="s">
        <v>89</v>
      </c>
      <c r="B4" s="23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</row>
    <row r="5" spans="1:13" s="21" customFormat="1" ht="11.25" customHeight="1" x14ac:dyDescent="0.25">
      <c r="A5" s="97" t="s">
        <v>68</v>
      </c>
      <c r="B5" s="99"/>
      <c r="C5" s="99"/>
      <c r="D5" s="99"/>
      <c r="E5" s="99"/>
      <c r="F5" s="99"/>
      <c r="G5" s="99"/>
      <c r="H5" s="99"/>
      <c r="I5" s="99"/>
      <c r="J5" s="25"/>
      <c r="K5" s="25"/>
      <c r="L5" s="25"/>
      <c r="M5" s="25"/>
    </row>
    <row r="6" spans="1:13" ht="37.5" customHeight="1" x14ac:dyDescent="0.25">
      <c r="A6" s="69" t="s">
        <v>30</v>
      </c>
      <c r="B6" s="69" t="s">
        <v>1</v>
      </c>
      <c r="C6" s="69" t="s">
        <v>2</v>
      </c>
      <c r="D6" s="69" t="s">
        <v>84</v>
      </c>
      <c r="E6" s="69" t="s">
        <v>22</v>
      </c>
      <c r="F6" s="69" t="s">
        <v>23</v>
      </c>
      <c r="G6" s="69" t="s">
        <v>3</v>
      </c>
      <c r="H6" s="69" t="s">
        <v>31</v>
      </c>
      <c r="I6" s="69" t="s">
        <v>32</v>
      </c>
    </row>
    <row r="7" spans="1:13" x14ac:dyDescent="0.25">
      <c r="A7" s="61" t="s">
        <v>33</v>
      </c>
      <c r="B7" s="62">
        <v>11261</v>
      </c>
      <c r="C7" s="63">
        <v>64568</v>
      </c>
      <c r="D7" s="63">
        <v>5321</v>
      </c>
      <c r="E7" s="62">
        <v>40959588.866999999</v>
      </c>
      <c r="F7" s="62">
        <v>39555033.552000001</v>
      </c>
      <c r="G7" s="62">
        <v>2203910</v>
      </c>
      <c r="H7" s="62">
        <v>1167190</v>
      </c>
      <c r="I7" s="62">
        <v>1036721</v>
      </c>
    </row>
    <row r="8" spans="1:13" x14ac:dyDescent="0.25">
      <c r="A8" s="64" t="s">
        <v>34</v>
      </c>
      <c r="B8" s="65">
        <v>7691</v>
      </c>
      <c r="C8" s="65">
        <v>42726</v>
      </c>
      <c r="D8" s="65">
        <v>5660</v>
      </c>
      <c r="E8" s="66">
        <v>27715579</v>
      </c>
      <c r="F8" s="65">
        <v>26590112</v>
      </c>
      <c r="G8" s="66">
        <v>1574483</v>
      </c>
      <c r="H8" s="66">
        <v>747824</v>
      </c>
      <c r="I8" s="66">
        <v>826660</v>
      </c>
    </row>
    <row r="9" spans="1:13" x14ac:dyDescent="0.25">
      <c r="A9" s="33" t="s">
        <v>35</v>
      </c>
      <c r="B9" s="67">
        <v>5020</v>
      </c>
      <c r="C9" s="68">
        <v>30651</v>
      </c>
      <c r="D9" s="68">
        <v>5848</v>
      </c>
      <c r="E9" s="67">
        <v>20321206</v>
      </c>
      <c r="F9" s="68">
        <v>19461189</v>
      </c>
      <c r="G9" s="67">
        <v>1162922</v>
      </c>
      <c r="H9" s="67">
        <v>521074</v>
      </c>
      <c r="I9" s="67">
        <v>641848</v>
      </c>
    </row>
    <row r="10" spans="1:13" x14ac:dyDescent="0.25">
      <c r="A10" s="93" t="s">
        <v>92</v>
      </c>
      <c r="C10" s="13"/>
      <c r="D10" s="13"/>
      <c r="E10" s="13"/>
      <c r="F10" s="13"/>
      <c r="G10" s="13"/>
      <c r="H10" s="13"/>
      <c r="I10" s="13"/>
    </row>
    <row r="11" spans="1:13" x14ac:dyDescent="0.25">
      <c r="F11" s="13"/>
      <c r="G11" s="13"/>
      <c r="H11" s="13"/>
      <c r="I11" s="13"/>
    </row>
  </sheetData>
  <mergeCells count="1">
    <mergeCell ref="A5:I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workbookViewId="0">
      <selection activeCell="A19" sqref="A19"/>
    </sheetView>
  </sheetViews>
  <sheetFormatPr defaultRowHeight="15" x14ac:dyDescent="0.25"/>
  <cols>
    <col min="1" max="1" width="4.85546875" customWidth="1"/>
    <col min="2" max="2" width="12" bestFit="1" customWidth="1"/>
    <col min="3" max="3" width="33.85546875" customWidth="1"/>
    <col min="5" max="5" width="10" customWidth="1"/>
    <col min="6" max="6" width="9.85546875" bestFit="1" customWidth="1"/>
    <col min="7" max="7" width="10.42578125" customWidth="1"/>
  </cols>
  <sheetData>
    <row r="3" spans="1:9" s="21" customFormat="1" ht="24.75" customHeight="1" x14ac:dyDescent="0.25">
      <c r="A3" s="22" t="s">
        <v>72</v>
      </c>
      <c r="B3" s="26"/>
      <c r="C3" s="25"/>
      <c r="D3" s="25"/>
      <c r="E3" s="25"/>
      <c r="F3" s="25"/>
      <c r="G3" s="25"/>
      <c r="H3" s="25"/>
      <c r="I3" s="25"/>
    </row>
    <row r="4" spans="1:9" x14ac:dyDescent="0.25">
      <c r="A4" s="97" t="s">
        <v>36</v>
      </c>
      <c r="B4" s="103"/>
      <c r="C4" s="103"/>
      <c r="D4" s="103"/>
      <c r="E4" s="103"/>
      <c r="F4" s="103"/>
      <c r="G4" s="103"/>
    </row>
    <row r="5" spans="1:9" ht="24" x14ac:dyDescent="0.25">
      <c r="A5" s="74" t="s">
        <v>37</v>
      </c>
      <c r="B5" s="74" t="s">
        <v>38</v>
      </c>
      <c r="C5" s="74" t="s">
        <v>39</v>
      </c>
      <c r="D5" s="74" t="s">
        <v>90</v>
      </c>
      <c r="E5" s="74" t="s">
        <v>2</v>
      </c>
      <c r="F5" s="74" t="s">
        <v>22</v>
      </c>
      <c r="G5" s="70" t="s">
        <v>3</v>
      </c>
    </row>
    <row r="6" spans="1:9" x14ac:dyDescent="0.25">
      <c r="A6" s="75" t="s">
        <v>40</v>
      </c>
      <c r="B6" s="76">
        <v>92510683607</v>
      </c>
      <c r="C6" s="76" t="s">
        <v>41</v>
      </c>
      <c r="D6" s="77" t="s">
        <v>42</v>
      </c>
      <c r="E6" s="78">
        <v>3381</v>
      </c>
      <c r="F6" s="78">
        <v>4372542.8059999999</v>
      </c>
      <c r="G6" s="73">
        <v>133053.861</v>
      </c>
    </row>
    <row r="7" spans="1:9" x14ac:dyDescent="0.25">
      <c r="A7" s="75" t="s">
        <v>43</v>
      </c>
      <c r="B7" s="76">
        <v>20950636972</v>
      </c>
      <c r="C7" s="76" t="s">
        <v>73</v>
      </c>
      <c r="D7" s="77" t="s">
        <v>42</v>
      </c>
      <c r="E7" s="75">
        <v>510</v>
      </c>
      <c r="F7" s="78">
        <v>575915.46699999995</v>
      </c>
      <c r="G7" s="73">
        <v>77876.691000000006</v>
      </c>
    </row>
    <row r="8" spans="1:9" x14ac:dyDescent="0.25">
      <c r="A8" s="75" t="s">
        <v>45</v>
      </c>
      <c r="B8" s="76">
        <v>80300395055</v>
      </c>
      <c r="C8" s="76" t="s">
        <v>56</v>
      </c>
      <c r="D8" s="77" t="s">
        <v>42</v>
      </c>
      <c r="E8" s="78">
        <v>181</v>
      </c>
      <c r="F8" s="78">
        <v>143199.90100000001</v>
      </c>
      <c r="G8" s="73">
        <v>35853.451999999997</v>
      </c>
    </row>
    <row r="9" spans="1:9" x14ac:dyDescent="0.25">
      <c r="A9" s="75" t="s">
        <v>46</v>
      </c>
      <c r="B9" s="76" t="s">
        <v>78</v>
      </c>
      <c r="C9" s="76" t="s">
        <v>49</v>
      </c>
      <c r="D9" s="77" t="s">
        <v>42</v>
      </c>
      <c r="E9" s="75">
        <v>358</v>
      </c>
      <c r="F9" s="78">
        <v>237439.17800000001</v>
      </c>
      <c r="G9" s="73">
        <v>31842.004000000001</v>
      </c>
    </row>
    <row r="10" spans="1:9" x14ac:dyDescent="0.25">
      <c r="A10" s="75" t="s">
        <v>48</v>
      </c>
      <c r="B10" s="76">
        <v>28922587775</v>
      </c>
      <c r="C10" s="76" t="s">
        <v>51</v>
      </c>
      <c r="D10" s="77" t="s">
        <v>52</v>
      </c>
      <c r="E10" s="75">
        <v>57</v>
      </c>
      <c r="F10" s="78">
        <v>281178.40999999997</v>
      </c>
      <c r="G10" s="73">
        <v>27773.289000000001</v>
      </c>
    </row>
    <row r="11" spans="1:9" x14ac:dyDescent="0.25">
      <c r="A11" s="75" t="s">
        <v>50</v>
      </c>
      <c r="B11" s="76">
        <v>96120180349</v>
      </c>
      <c r="C11" s="76" t="s">
        <v>74</v>
      </c>
      <c r="D11" s="77" t="s">
        <v>42</v>
      </c>
      <c r="E11" s="75">
        <v>1</v>
      </c>
      <c r="F11" s="78">
        <v>70704.210000000006</v>
      </c>
      <c r="G11" s="73">
        <v>22965.414000000001</v>
      </c>
    </row>
    <row r="12" spans="1:9" x14ac:dyDescent="0.25">
      <c r="A12" s="75" t="s">
        <v>53</v>
      </c>
      <c r="B12" s="76">
        <v>27531244647</v>
      </c>
      <c r="C12" s="76" t="s">
        <v>75</v>
      </c>
      <c r="D12" s="77" t="s">
        <v>42</v>
      </c>
      <c r="E12" s="75">
        <v>431</v>
      </c>
      <c r="F12" s="78">
        <v>319809.63900000002</v>
      </c>
      <c r="G12" s="73">
        <v>20837.756000000001</v>
      </c>
    </row>
    <row r="13" spans="1:9" x14ac:dyDescent="0.25">
      <c r="A13" s="75" t="s">
        <v>54</v>
      </c>
      <c r="B13" s="76">
        <v>57260863791</v>
      </c>
      <c r="C13" s="76" t="s">
        <v>47</v>
      </c>
      <c r="D13" s="77" t="s">
        <v>42</v>
      </c>
      <c r="E13" s="75">
        <v>188</v>
      </c>
      <c r="F13" s="78">
        <v>134284.58600000001</v>
      </c>
      <c r="G13" s="73">
        <v>19966.572</v>
      </c>
    </row>
    <row r="14" spans="1:9" x14ac:dyDescent="0.25">
      <c r="A14" s="75" t="s">
        <v>55</v>
      </c>
      <c r="B14" s="76">
        <v>45522650856</v>
      </c>
      <c r="C14" s="76" t="s">
        <v>76</v>
      </c>
      <c r="D14" s="77" t="s">
        <v>44</v>
      </c>
      <c r="E14" s="75">
        <v>160</v>
      </c>
      <c r="F14" s="78">
        <v>209475.443</v>
      </c>
      <c r="G14" s="73">
        <v>18676.807000000001</v>
      </c>
    </row>
    <row r="15" spans="1:9" x14ac:dyDescent="0.25">
      <c r="A15" s="75" t="s">
        <v>57</v>
      </c>
      <c r="B15" s="76">
        <v>35346133565</v>
      </c>
      <c r="C15" s="76" t="s">
        <v>77</v>
      </c>
      <c r="D15" s="77" t="s">
        <v>42</v>
      </c>
      <c r="E15" s="75">
        <v>430</v>
      </c>
      <c r="F15" s="78">
        <v>215833.226</v>
      </c>
      <c r="G15" s="73">
        <v>17114.695</v>
      </c>
    </row>
    <row r="16" spans="1:9" x14ac:dyDescent="0.25">
      <c r="A16" s="100" t="s">
        <v>58</v>
      </c>
      <c r="B16" s="100"/>
      <c r="C16" s="100"/>
      <c r="D16" s="100"/>
      <c r="E16" s="10">
        <v>5697</v>
      </c>
      <c r="F16" s="10">
        <v>6560383</v>
      </c>
      <c r="G16" s="71">
        <v>405961</v>
      </c>
    </row>
    <row r="17" spans="1:7" x14ac:dyDescent="0.25">
      <c r="A17" s="101" t="s">
        <v>59</v>
      </c>
      <c r="B17" s="101"/>
      <c r="C17" s="101"/>
      <c r="D17" s="101"/>
      <c r="E17" s="9">
        <v>42726</v>
      </c>
      <c r="F17" s="9">
        <v>27715578.735999998</v>
      </c>
      <c r="G17" s="9">
        <v>1574483</v>
      </c>
    </row>
    <row r="18" spans="1:7" x14ac:dyDescent="0.25">
      <c r="A18" s="102" t="s">
        <v>69</v>
      </c>
      <c r="B18" s="102"/>
      <c r="C18" s="102"/>
      <c r="D18" s="102"/>
      <c r="E18" s="72">
        <f>E16/E17*100</f>
        <v>13.33380143238309</v>
      </c>
      <c r="F18" s="72">
        <f t="shared" ref="F18:G18" si="0">F16/F17*100</f>
        <v>23.670380699929833</v>
      </c>
      <c r="G18" s="72">
        <f t="shared" si="0"/>
        <v>25.783765210548477</v>
      </c>
    </row>
    <row r="19" spans="1:7" x14ac:dyDescent="0.25">
      <c r="A19" s="93" t="s">
        <v>92</v>
      </c>
      <c r="E19" s="18"/>
      <c r="F19" s="18"/>
      <c r="G19" s="18"/>
    </row>
  </sheetData>
  <mergeCells count="4">
    <mergeCell ref="A16:D16"/>
    <mergeCell ref="A17:D17"/>
    <mergeCell ref="A18:D18"/>
    <mergeCell ref="A4:G4"/>
  </mergeCells>
  <hyperlinks>
    <hyperlink ref="C7" r:id="rId1" display="https://www.transparentno.hr/pregled/17113221373/b0e784397b25744f1ba2107724aa76f5a9dc4c2fb1b895fd0c582a0d9d88c9b1f09abe8f7dfecdc17adf78e559a43225c9e5721fad98672777d06720833ff9e2"/>
    <hyperlink ref="C8" r:id="rId2" display="https://www.transparentno.hr/pregled/38453148181/2218001d1a70627622fc9cdb64065d38e8e618899cc0f672438314aaaf60ac8e090540398f53dbc8abeef4877c2701b7c05023028cbf65831338575e74baa82f"/>
    <hyperlink ref="C9" r:id="rId3" display="https://www.transparentno.hr/pregled/57260863791/023dd5479f3dfba8732fe57898d53c71acb0f4a4a47da53cd1a6de905206cd513f10af99658663c999c0440e427bd228ac786f1645034c109b04e8df670847d8"/>
    <hyperlink ref="C10" r:id="rId4" display="https://www.transparentno.hr/pregled/17195049659/c17a1d9b598c843cab755445245b01219fee7a58410493cb06b9c908a8dd0f73f1b09370c3310b829055d3c5f9152466e479e90145fb62d62a2c7965177c9462"/>
    <hyperlink ref="C11" r:id="rId5" display="https://www.transparentno.hr/pregled/28922587775/c888633da354bf37d087d042a23f6004faa4577b1a6472ebbb6943b094e51ce05c7a5e6334051c2b4dd135c4741dcc2267077b032fda58ab9f17b56a09158b65"/>
    <hyperlink ref="C12" r:id="rId6" display="https://www.transparentno.hr/pregled/67641553147/025e867dabc0e864260b1d97565b3e08ecc44a0e994c8ff398b47fc2bb70bd2eb4fd342423c9a8a6ebb2aaeedee0d667086302dfc01cde0bb3074d2c4406ffa3"/>
    <hyperlink ref="C13" r:id="rId7" display="https://www.transparentno.hr/pregled/12276445344/9bff1788243dbac57fee8c6ba01893cda23632b9b5d21b70887b3023447db8386fd265e6bfcc27fa658bd7c23a0697dd1bb71c7739847ad6b5e3e8bd0a779381"/>
    <hyperlink ref="C14" r:id="rId8" display="https://www.transparentno.hr/pregled/80300395055/2d68e64ad5a5ffca43527af057090f2fb9296235588f4a3f5ff3294a9f611e057b08960d8400c575aeba83943d2e5834777d03c159d5acfe1eb435c4dd12a835"/>
    <hyperlink ref="C15" r:id="rId9" display="https://www.transparentno.hr/pregled/34446396744/d46a729c46a1fc68aa17f49c97052dafddc2ea902441ba5bf0a8169e4dd07d9045246492d43330b6a12d9f1808ab12e0a16cabbf62caa731477d51a207d50be8"/>
  </hyperlinks>
  <pageMargins left="0.7" right="0.7" top="0.75" bottom="0.75" header="0.3" footer="0.3"/>
  <pageSetup paperSize="9" orientation="portrait" horizontalDpi="300" verticalDpi="300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="110" zoomScaleNormal="110" workbookViewId="0">
      <selection activeCell="A12" sqref="A12"/>
    </sheetView>
  </sheetViews>
  <sheetFormatPr defaultRowHeight="14.25" x14ac:dyDescent="0.2"/>
  <cols>
    <col min="1" max="1" width="13.28515625" style="14" customWidth="1"/>
    <col min="2" max="2" width="12.5703125" style="14" customWidth="1"/>
    <col min="3" max="3" width="11.28515625" style="14" customWidth="1"/>
    <col min="4" max="4" width="14.7109375" style="14" customWidth="1"/>
    <col min="5" max="9" width="9.140625" style="14"/>
    <col min="10" max="11" width="11.28515625" style="14" bestFit="1" customWidth="1"/>
    <col min="12" max="12" width="9.140625" style="14"/>
    <col min="13" max="14" width="11.28515625" style="14" bestFit="1" customWidth="1"/>
    <col min="15" max="33" width="9.140625" style="14"/>
    <col min="34" max="35" width="11.28515625" style="14" bestFit="1" customWidth="1"/>
    <col min="36" max="36" width="9.140625" style="14"/>
    <col min="37" max="38" width="11.28515625" style="14" bestFit="1" customWidth="1"/>
    <col min="39" max="16384" width="9.140625" style="14"/>
  </cols>
  <sheetData>
    <row r="1" spans="1:15" x14ac:dyDescent="0.2">
      <c r="O1" s="15"/>
    </row>
    <row r="3" spans="1:15" s="28" customFormat="1" x14ac:dyDescent="0.2">
      <c r="A3" s="22" t="s">
        <v>83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5" spans="1:15" ht="23.25" customHeight="1" x14ac:dyDescent="0.2">
      <c r="A5" s="85" t="s">
        <v>17</v>
      </c>
      <c r="B5" s="85" t="s">
        <v>33</v>
      </c>
      <c r="C5" s="85" t="s">
        <v>34</v>
      </c>
      <c r="D5" s="86" t="s">
        <v>82</v>
      </c>
      <c r="E5" s="17"/>
    </row>
    <row r="6" spans="1:15" x14ac:dyDescent="0.2">
      <c r="A6" s="87" t="s">
        <v>22</v>
      </c>
      <c r="B6" s="56">
        <v>40959588.866999999</v>
      </c>
      <c r="C6" s="56">
        <v>27715578.736000001</v>
      </c>
      <c r="D6" s="56">
        <v>13244010.130999997</v>
      </c>
      <c r="E6" s="16"/>
    </row>
    <row r="7" spans="1:15" x14ac:dyDescent="0.2">
      <c r="A7" s="87" t="s">
        <v>32</v>
      </c>
      <c r="B7" s="56">
        <v>1036720.938</v>
      </c>
      <c r="C7" s="56">
        <v>826659.52399999998</v>
      </c>
      <c r="D7" s="56">
        <v>210061.41399999999</v>
      </c>
      <c r="E7" s="16"/>
    </row>
    <row r="8" spans="1:15" x14ac:dyDescent="0.2">
      <c r="A8" s="29"/>
      <c r="B8" s="29"/>
      <c r="C8" s="29"/>
      <c r="D8" s="29"/>
    </row>
    <row r="9" spans="1:15" ht="22.5" x14ac:dyDescent="0.2">
      <c r="A9" s="85" t="s">
        <v>17</v>
      </c>
      <c r="B9" s="85" t="s">
        <v>33</v>
      </c>
      <c r="C9" s="85" t="s">
        <v>34</v>
      </c>
      <c r="D9" s="86" t="s">
        <v>82</v>
      </c>
    </row>
    <row r="10" spans="1:15" x14ac:dyDescent="0.2">
      <c r="A10" s="87" t="s">
        <v>22</v>
      </c>
      <c r="B10" s="88">
        <v>100</v>
      </c>
      <c r="C10" s="89">
        <f>C6/B6*100</f>
        <v>67.665666337607391</v>
      </c>
      <c r="D10" s="88">
        <f>B10-C10</f>
        <v>32.334333662392609</v>
      </c>
    </row>
    <row r="11" spans="1:15" x14ac:dyDescent="0.2">
      <c r="A11" s="87" t="s">
        <v>32</v>
      </c>
      <c r="B11" s="88">
        <v>100</v>
      </c>
      <c r="C11" s="89">
        <f>C7/B7*100</f>
        <v>79.737901849919041</v>
      </c>
      <c r="D11" s="88">
        <f>B11-C11</f>
        <v>20.262098150080959</v>
      </c>
    </row>
    <row r="12" spans="1:15" x14ac:dyDescent="0.2">
      <c r="A12" s="93" t="s">
        <v>92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7"/>
  <sheetViews>
    <sheetView workbookViewId="0">
      <selection activeCell="A17" sqref="A17"/>
    </sheetView>
  </sheetViews>
  <sheetFormatPr defaultRowHeight="15" x14ac:dyDescent="0.25"/>
  <cols>
    <col min="1" max="1" width="16.5703125" style="13" bestFit="1" customWidth="1"/>
    <col min="2" max="2" width="12" style="13" customWidth="1"/>
    <col min="3" max="3" width="13.85546875" style="13" customWidth="1"/>
    <col min="4" max="4" width="14.5703125" style="13" customWidth="1"/>
    <col min="5" max="16384" width="9.140625" style="13"/>
  </cols>
  <sheetData>
    <row r="4" spans="1:15" s="21" customFormat="1" x14ac:dyDescent="0.25">
      <c r="A4" s="22" t="s">
        <v>79</v>
      </c>
      <c r="B4" s="19"/>
      <c r="C4" s="19"/>
      <c r="D4" s="19"/>
      <c r="E4" s="19"/>
      <c r="F4" s="19"/>
      <c r="G4" s="19"/>
      <c r="H4" s="19"/>
      <c r="I4" s="19"/>
      <c r="J4" s="27"/>
    </row>
    <row r="5" spans="1:15" ht="15.75" thickBot="1" x14ac:dyDescent="0.3">
      <c r="A5" s="6"/>
      <c r="B5" s="6"/>
      <c r="C5" s="6"/>
      <c r="E5" s="11"/>
      <c r="F5" s="104" t="s">
        <v>67</v>
      </c>
      <c r="G5" s="105"/>
      <c r="H5" s="105"/>
      <c r="I5" s="105"/>
      <c r="J5" s="105"/>
      <c r="K5" s="105"/>
      <c r="L5" s="105"/>
      <c r="M5" s="105"/>
      <c r="N5" s="105"/>
      <c r="O5" s="105"/>
    </row>
    <row r="6" spans="1:15" ht="24" x14ac:dyDescent="0.25">
      <c r="A6" s="79" t="s">
        <v>0</v>
      </c>
      <c r="B6" s="80" t="s">
        <v>2</v>
      </c>
      <c r="C6" s="80" t="s">
        <v>65</v>
      </c>
      <c r="D6" s="81" t="s">
        <v>66</v>
      </c>
      <c r="E6" s="6"/>
      <c r="F6" s="7"/>
      <c r="G6" s="8"/>
      <c r="H6" s="8"/>
      <c r="I6" s="8"/>
      <c r="J6" s="5"/>
    </row>
    <row r="7" spans="1:15" x14ac:dyDescent="0.25">
      <c r="A7" s="82" t="s">
        <v>44</v>
      </c>
      <c r="B7" s="83">
        <v>2351</v>
      </c>
      <c r="C7" s="84">
        <v>2205946.2790000001</v>
      </c>
      <c r="D7" s="83">
        <v>938.3012671203744</v>
      </c>
      <c r="E7" s="6"/>
      <c r="F7" s="7"/>
      <c r="G7" s="8"/>
      <c r="H7" s="8"/>
      <c r="I7" s="8"/>
      <c r="J7" s="5"/>
    </row>
    <row r="8" spans="1:15" x14ac:dyDescent="0.25">
      <c r="A8" s="82" t="s">
        <v>52</v>
      </c>
      <c r="B8" s="83">
        <v>3563</v>
      </c>
      <c r="C8" s="84">
        <v>2430161.051</v>
      </c>
      <c r="D8" s="83">
        <v>682.05474347460006</v>
      </c>
      <c r="E8" s="6"/>
      <c r="F8" s="7"/>
      <c r="G8" s="8"/>
      <c r="H8" s="8"/>
      <c r="I8" s="8"/>
      <c r="J8" s="5"/>
    </row>
    <row r="9" spans="1:15" x14ac:dyDescent="0.25">
      <c r="A9" s="82" t="s">
        <v>42</v>
      </c>
      <c r="B9" s="83">
        <v>30651</v>
      </c>
      <c r="C9" s="84">
        <v>20321205.618999999</v>
      </c>
      <c r="D9" s="83">
        <v>662.98670904701316</v>
      </c>
      <c r="E9" s="6"/>
      <c r="F9" s="7"/>
      <c r="G9" s="8"/>
      <c r="H9" s="8"/>
      <c r="I9" s="8"/>
      <c r="J9" s="5"/>
    </row>
    <row r="10" spans="1:15" x14ac:dyDescent="0.25">
      <c r="A10" s="82" t="s">
        <v>61</v>
      </c>
      <c r="B10" s="83">
        <v>2701</v>
      </c>
      <c r="C10" s="84">
        <v>1294743.121</v>
      </c>
      <c r="D10" s="83">
        <v>479.35694964827843</v>
      </c>
    </row>
    <row r="11" spans="1:15" x14ac:dyDescent="0.25">
      <c r="A11" s="82" t="s">
        <v>60</v>
      </c>
      <c r="B11" s="83">
        <v>613</v>
      </c>
      <c r="C11" s="84">
        <v>291456.86599999998</v>
      </c>
      <c r="D11" s="83">
        <v>475.45981402936377</v>
      </c>
    </row>
    <row r="12" spans="1:15" x14ac:dyDescent="0.25">
      <c r="A12" s="82" t="s">
        <v>62</v>
      </c>
      <c r="B12" s="83">
        <v>998</v>
      </c>
      <c r="C12" s="84">
        <v>463487.26400000002</v>
      </c>
      <c r="D12" s="83">
        <v>464.41609619238477</v>
      </c>
    </row>
    <row r="13" spans="1:15" x14ac:dyDescent="0.25">
      <c r="A13" s="82" t="s">
        <v>80</v>
      </c>
      <c r="B13" s="83">
        <v>506</v>
      </c>
      <c r="C13" s="84">
        <v>224081.73</v>
      </c>
      <c r="D13" s="83">
        <v>442.8492687747036</v>
      </c>
    </row>
    <row r="14" spans="1:15" x14ac:dyDescent="0.25">
      <c r="A14" s="82" t="s">
        <v>63</v>
      </c>
      <c r="B14" s="83">
        <v>488</v>
      </c>
      <c r="C14" s="84">
        <v>193223.86199999999</v>
      </c>
      <c r="D14" s="83">
        <v>395.95053688524587</v>
      </c>
    </row>
    <row r="15" spans="1:15" x14ac:dyDescent="0.25">
      <c r="A15" s="82" t="s">
        <v>64</v>
      </c>
      <c r="B15" s="83">
        <v>715</v>
      </c>
      <c r="C15" s="84">
        <v>256480.83900000001</v>
      </c>
      <c r="D15" s="83">
        <v>358.71446013986014</v>
      </c>
    </row>
    <row r="16" spans="1:15" x14ac:dyDescent="0.25">
      <c r="A16" s="82" t="s">
        <v>88</v>
      </c>
      <c r="B16" s="83">
        <v>140</v>
      </c>
      <c r="C16" s="84">
        <v>34792.105000000003</v>
      </c>
      <c r="D16" s="83">
        <v>248.51503571428574</v>
      </c>
    </row>
    <row r="17" spans="1:1" x14ac:dyDescent="0.25">
      <c r="A17" s="93" t="s">
        <v>92</v>
      </c>
    </row>
  </sheetData>
  <mergeCells count="1">
    <mergeCell ref="F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8"/>
  <sheetViews>
    <sheetView workbookViewId="0">
      <selection activeCell="B21" sqref="B21"/>
    </sheetView>
  </sheetViews>
  <sheetFormatPr defaultRowHeight="15" x14ac:dyDescent="0.25"/>
  <cols>
    <col min="1" max="1" width="12.28515625" style="13" customWidth="1"/>
    <col min="2" max="2" width="14" style="13" customWidth="1"/>
    <col min="3" max="16384" width="9.140625" style="13"/>
  </cols>
  <sheetData>
    <row r="4" spans="1:18" s="21" customFormat="1" x14ac:dyDescent="0.25">
      <c r="A4" s="19" t="s">
        <v>91</v>
      </c>
      <c r="B4" s="19" t="s">
        <v>85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18" ht="15.7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customHeight="1" thickBot="1" x14ac:dyDescent="0.3">
      <c r="A6" s="30" t="s">
        <v>86</v>
      </c>
      <c r="B6" s="30" t="s">
        <v>87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thickBot="1" x14ac:dyDescent="0.3">
      <c r="A7" s="1" t="s">
        <v>60</v>
      </c>
      <c r="B7" s="2">
        <v>4912.1367591082108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thickBot="1" x14ac:dyDescent="0.3">
      <c r="A8" s="1" t="s">
        <v>63</v>
      </c>
      <c r="B8" s="2">
        <v>5378.1046789617485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thickBot="1" x14ac:dyDescent="0.3">
      <c r="A9" s="1" t="s">
        <v>44</v>
      </c>
      <c r="B9" s="2">
        <v>5644.3377995179362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5.75" thickBot="1" x14ac:dyDescent="0.3">
      <c r="A10" s="1" t="s">
        <v>52</v>
      </c>
      <c r="B10" s="2">
        <v>5782.7006502011418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15.75" thickBot="1" x14ac:dyDescent="0.3">
      <c r="A11" s="1" t="s">
        <v>42</v>
      </c>
      <c r="B11" s="2">
        <v>5847.648777092646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5.75" thickBot="1" x14ac:dyDescent="0.3">
      <c r="A12" s="31" t="s">
        <v>34</v>
      </c>
      <c r="B12" s="94">
        <v>5660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32" t="s">
        <v>81</v>
      </c>
      <c r="B13" s="95">
        <v>5814.7630443353237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93" t="s">
        <v>92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Tablica 1 i 1.a</vt:lpstr>
      <vt:lpstr>Tablica 2</vt:lpstr>
      <vt:lpstr>Tablica 3</vt:lpstr>
      <vt:lpstr>Tablica 4</vt:lpstr>
      <vt:lpstr>Grafikon 1</vt:lpstr>
      <vt:lpstr>Tablica 5 i Grafikon 2</vt:lpstr>
      <vt:lpstr>Grafikon 3</vt:lpstr>
      <vt:lpstr>'Tablica 4'!OLE_LINK2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korisnik</cp:lastModifiedBy>
  <dcterms:created xsi:type="dcterms:W3CDTF">2019-09-19T06:32:50Z</dcterms:created>
  <dcterms:modified xsi:type="dcterms:W3CDTF">2021-03-11T19:56:16Z</dcterms:modified>
</cp:coreProperties>
</file>