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2995" windowHeight="9735" tabRatio="872"/>
  </bookViews>
  <sheets>
    <sheet name="Tablica 1" sheetId="1" r:id="rId1"/>
    <sheet name="Grafikon 1" sheetId="18" r:id="rId2"/>
    <sheet name="Tablica 2" sheetId="9" r:id="rId3"/>
    <sheet name="Tablica 3" sheetId="26" r:id="rId4"/>
    <sheet name="Tablica 4" sheetId="25" r:id="rId5"/>
  </sheets>
  <definedNames>
    <definedName name="PODACI" localSheetId="1">#REF!</definedName>
    <definedName name="PODACI" localSheetId="3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M23" i="1" l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7" i="1"/>
  <c r="F18" i="26" l="1"/>
  <c r="F8" i="26"/>
  <c r="F9" i="26"/>
  <c r="F10" i="26"/>
  <c r="F11" i="26"/>
  <c r="F12" i="26"/>
  <c r="F13" i="26"/>
  <c r="F14" i="26"/>
  <c r="F15" i="26"/>
  <c r="F16" i="26"/>
  <c r="F7" i="26"/>
  <c r="E17" i="26" l="1"/>
  <c r="F17" i="26" s="1"/>
  <c r="E17" i="9"/>
  <c r="F17" i="9" l="1"/>
  <c r="F19" i="9" s="1"/>
  <c r="E19" i="9"/>
</calcChain>
</file>

<file path=xl/sharedStrings.xml><?xml version="1.0" encoding="utf-8"?>
<sst xmlns="http://schemas.openxmlformats.org/spreadsheetml/2006/main" count="219" uniqueCount="141">
  <si>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</si>
  <si>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</si>
  <si>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</si>
  <si>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</si>
  <si>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</si>
  <si>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</si>
  <si>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</si>
  <si>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</si>
  <si>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</si>
  <si>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</si>
  <si>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</si>
  <si>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</si>
  <si>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</si>
  <si>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</si>
  <si>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</si>
  <si>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</si>
  <si>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</si>
  <si>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</si>
  <si>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>2009.</t>
  </si>
  <si>
    <t>2010.</t>
  </si>
  <si>
    <t>2011.</t>
  </si>
  <si>
    <t>-</t>
  </si>
  <si>
    <t>2014.</t>
  </si>
  <si>
    <t>OIB</t>
  </si>
  <si>
    <t>Naziv poduzetnika</t>
  </si>
  <si>
    <t>Broj zaposlenih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</si>
  <si>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</si>
  <si>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</si>
  <si>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</si>
  <si>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</si>
  <si>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</si>
  <si>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</si>
  <si>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</si>
  <si>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</si>
  <si>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</si>
  <si>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</si>
  <si>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Index</t>
  </si>
  <si>
    <t>Broj poduzetnika</t>
  </si>
  <si>
    <t>Ukupni prihodi</t>
  </si>
  <si>
    <t>Dobit razdoblja</t>
  </si>
  <si>
    <t>Dobit razdoblja (+) ili gubitak razdoblja (-)</t>
  </si>
  <si>
    <t>¹Serija podataka u tablici za sve godine prikazana je iz godišnjeg financijskog izvještaja iz kolone tekuće godine.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</si>
  <si>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- 2018.</t>
    </r>
  </si>
  <si>
    <t>Investicije u novu dugotrajnu imovinu²</t>
  </si>
  <si>
    <t>2015.</t>
  </si>
  <si>
    <t>2016.</t>
  </si>
  <si>
    <t>2017.</t>
  </si>
  <si>
    <t>2018.</t>
  </si>
  <si>
    <t>R. br.</t>
  </si>
  <si>
    <t>Sjedište</t>
  </si>
  <si>
    <t>Izvor: Fina - Registar godišnjih financijskih izvještaja</t>
  </si>
  <si>
    <t>svih</t>
  </si>
  <si>
    <t>dobitaša</t>
  </si>
  <si>
    <t>gubitaša</t>
  </si>
  <si>
    <t>Šifra i naziv županije</t>
  </si>
  <si>
    <t>Žup.</t>
  </si>
  <si>
    <t>Naziv županije</t>
  </si>
  <si>
    <t/>
  </si>
  <si>
    <t>*Serija podataka u grafikonima za sve godine prikazana je iz godišnjeg financijskog izvještaja iz kolone tekuće godine.</t>
  </si>
  <si>
    <t>Izvor: Fina – Registar godišnjih financijskih izvještaja</t>
  </si>
  <si>
    <t>Naziv</t>
  </si>
  <si>
    <t>Udio u odjeljku djelatnosti 31</t>
  </si>
  <si>
    <t>Dobit/gubitak razdoblja</t>
  </si>
  <si>
    <t>Uvoz</t>
  </si>
  <si>
    <t>Izvoz</t>
  </si>
  <si>
    <t>2019.</t>
  </si>
  <si>
    <t>Izvor: Fina, Registar godišnjih financijskih izvještaja, obrada GFI-a za 2009. - 2019. godinu</t>
  </si>
  <si>
    <t>MEĐIMURSKA</t>
  </si>
  <si>
    <t>GRAD ZAGREB</t>
  </si>
  <si>
    <t>BJELOVARSKO-BILOGORSKA</t>
  </si>
  <si>
    <t>VIROVITIČKO-PODRAVSKA</t>
  </si>
  <si>
    <t>ZAGREBAČKA</t>
  </si>
  <si>
    <t>OSJEČKO-BARANJSKA</t>
  </si>
  <si>
    <t>PRIMORSKO-GORANSKA</t>
  </si>
  <si>
    <t>SPLITSKO-DALMATINSKA</t>
  </si>
  <si>
    <t>POŽEŠKO-SLAVONSKA</t>
  </si>
  <si>
    <t>KRAPINSKO-ZAGORSKA</t>
  </si>
  <si>
    <t>ZADARSKA</t>
  </si>
  <si>
    <t>BRODSKO-POSAVSKA</t>
  </si>
  <si>
    <t>ISTARSKA</t>
  </si>
  <si>
    <t>VARAŽDINSKA</t>
  </si>
  <si>
    <t>VUKOVARSKO-SRIJEMSKA</t>
  </si>
  <si>
    <t>KOPRIVNIČKO-KRIŽEVAČKA</t>
  </si>
  <si>
    <t>KARLOVAČKA</t>
  </si>
  <si>
    <t>ŠIBENSKO-KNINSKA</t>
  </si>
  <si>
    <t>DUBROVAČKO-NERETVANSKA</t>
  </si>
  <si>
    <t>SISAČKO-MOSLAVAČKA</t>
  </si>
  <si>
    <t>LIČKO-SENJSKA</t>
  </si>
  <si>
    <t>UKUPNO SVE ŽUPANIJE</t>
  </si>
  <si>
    <r>
      <rPr>
        <b/>
        <sz val="10"/>
        <color theme="1"/>
        <rFont val="Arial"/>
        <family val="2"/>
        <charset val="238"/>
      </rPr>
      <t xml:space="preserve">Grafikon 1. </t>
    </r>
    <r>
      <rPr>
        <sz val="10"/>
        <color theme="1"/>
        <rFont val="Arial"/>
        <family val="2"/>
        <charset val="238"/>
      </rPr>
      <t>Neto dobit/gubitak, broj zaposlenih i broj poduzetnika u u razredu djelatnosti 47.59 u razdoblju od 2009. do 2019. godine* (iznosi u tisućama kuna)</t>
    </r>
  </si>
  <si>
    <t>Ukupno top 10 poduzetnika po UP u razredu djelatnosti 47.59</t>
  </si>
  <si>
    <t>Ukupno svi poduzetnici (219) u razredu djelatnosti 47.59</t>
  </si>
  <si>
    <t>Udio top 10 u razredu djelatnosti 47.59</t>
  </si>
  <si>
    <t>(iznosi u tisućama kuna)</t>
  </si>
  <si>
    <t>Ukupno top pet poduzetnika po dobiti u razredu djelatnosti 47.59</t>
  </si>
  <si>
    <t>Ukupno dobit razdoblja svi poduzetnici (219) u razredu djelatnosti 47.59</t>
  </si>
  <si>
    <t>36998794856</t>
  </si>
  <si>
    <t>21523879111</t>
  </si>
  <si>
    <t>64729046835</t>
  </si>
  <si>
    <t>40095595710</t>
  </si>
  <si>
    <t>24769473247</t>
  </si>
  <si>
    <t>21462377208</t>
  </si>
  <si>
    <t>66358073532</t>
  </si>
  <si>
    <t>48626798291</t>
  </si>
  <si>
    <t>63139940001</t>
  </si>
  <si>
    <t>92274371073</t>
  </si>
  <si>
    <t>33487765286</t>
  </si>
  <si>
    <t>28382277289</t>
  </si>
  <si>
    <t>31206452221</t>
  </si>
  <si>
    <t>Izvoz 2019</t>
  </si>
  <si>
    <t>Uvoz 2019</t>
  </si>
  <si>
    <t>Trgovina na malo namještajem, opremom za rasvjetu i ostalim proizvodima za kućanstvo u specijaliziranim prodavaonicama (NKD 47.59)</t>
  </si>
  <si>
    <t>Indeks 2019./2009</t>
  </si>
  <si>
    <t>LESNINA H. d.o.o.</t>
  </si>
  <si>
    <t>IKEA Hrvatska d.o.o.</t>
  </si>
  <si>
    <t>JYSK d.o.o.</t>
  </si>
  <si>
    <t>INTERMOD d.o.o.</t>
  </si>
  <si>
    <t>NAMJEŠTAJ MIMA d.o.o.</t>
  </si>
  <si>
    <t>ART INTERIJERI - KUHINJE 2000 d.o.o.</t>
  </si>
  <si>
    <t>ABC INTERIJER d.o.o.</t>
  </si>
  <si>
    <t>VOKEL d.o.o.</t>
  </si>
  <si>
    <t>NAŠ DOM NAMJEŠTAJ d.o.o.</t>
  </si>
  <si>
    <t>THEMELIA d.o.o.</t>
  </si>
  <si>
    <t>Zagreb</t>
  </si>
  <si>
    <t>Rugvica</t>
  </si>
  <si>
    <t>Zadar</t>
  </si>
  <si>
    <t>Pula</t>
  </si>
  <si>
    <t>Split</t>
  </si>
  <si>
    <t>Imotski</t>
  </si>
  <si>
    <t>Vinkovci</t>
  </si>
  <si>
    <t>Rang</t>
  </si>
  <si>
    <r>
      <rPr>
        <b/>
        <sz val="9"/>
        <color theme="4" tint="-0.499984740745262"/>
        <rFont val="Arial"/>
        <family val="2"/>
        <charset val="238"/>
      </rPr>
      <t>Tablica 2.</t>
    </r>
    <r>
      <rPr>
        <sz val="9"/>
        <color theme="4" tint="-0.499984740745262"/>
        <rFont val="Arial"/>
        <family val="2"/>
        <charset val="238"/>
      </rPr>
      <t xml:space="preserve"> Top 10 poduzetnika prema ukupnim prihodima u 2019. g. djelatnosti  trgovine na malo namještajem, opremom za rasvjetu i ostalim proizvodima za kućanstvo u specijaliziranim prodavaonicama </t>
    </r>
  </si>
  <si>
    <r>
      <rPr>
        <b/>
        <sz val="9"/>
        <color theme="3" tint="-0.249977111117893"/>
        <rFont val="Arial"/>
        <family val="2"/>
        <charset val="238"/>
      </rPr>
      <t>Tablica 4</t>
    </r>
    <r>
      <rPr>
        <sz val="9"/>
        <color theme="3" tint="-0.249977111117893"/>
        <rFont val="Arial"/>
        <family val="2"/>
        <charset val="238"/>
      </rPr>
      <t xml:space="preserve">. Rezultati poduzetnika u djelatnosti trgovine na malo namještajem, opremom za rasvjetu i ostalim proizvodima za kućanstvo u specijaliziranim prodavaonicama po županijama – rang prema ukupnim prihodima u 2019. godini </t>
    </r>
  </si>
  <si>
    <t>LES-MMS d.o.o. Podružnica Zagreb</t>
  </si>
  <si>
    <t>SILICIJ d.d.</t>
  </si>
  <si>
    <t>FURNIR DRVNI CENTAR d.o.o.</t>
  </si>
  <si>
    <t>Buje</t>
  </si>
  <si>
    <r>
      <rPr>
        <b/>
        <sz val="9"/>
        <color theme="4" tint="-0.499984740745262"/>
        <rFont val="Arial"/>
        <family val="2"/>
        <charset val="238"/>
      </rPr>
      <t>Tablica 3</t>
    </r>
    <r>
      <rPr>
        <sz val="9"/>
        <color theme="4" tint="-0.499984740745262"/>
        <rFont val="Arial"/>
        <family val="2"/>
        <charset val="238"/>
      </rPr>
      <t>. Top 10 poduzetnika u djelatnosti trgovini na malo namještajem, opremom za rasvjetu i ostalim proizvodima za kućanstvo u specijaliziranim prodavaonicama, rangirani prema dobiti razdoblja, u 2019. godini</t>
    </r>
  </si>
  <si>
    <t xml:space="preserve">Prosječna mjesečna neto plaća po zaposlenom </t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</si>
  <si>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 </t>
    </r>
    <r>
      <rPr>
        <sz val="9"/>
        <color theme="3" tint="-0.249977111117893"/>
        <rFont val="Arial"/>
        <family val="2"/>
        <charset val="238"/>
      </rPr>
      <t xml:space="preserve">Osnovni financijski rezultati poslovanja poduzetnika u razredu djelatnosti 47.59 – Trgovina na malo namještajem, opremom za rasvjetu i ostalim proizvodima za kućanstvo u specijaliziranim prodavaonicama - u razdoblju od 2009.-2019. godine¹ </t>
    </r>
  </si>
  <si>
    <t>(iznosi u tisućama kuna, prosječne plaće u kunama)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</si>
</sst>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_ ;[Red]\-#,##0\ "/>
  </numFmts>
  <fonts count="39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10"/>
      <color rgb="FF00325A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i/>
      <sz val="8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sz val="9"/>
      <color rgb="FF00325A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indexed="56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22"/>
      </bottom>
      <diagonal/>
    </border>
    <border>
      <left style="thin">
        <color indexed="56"/>
      </left>
      <right style="thin">
        <color indexed="56"/>
      </right>
      <top style="thin">
        <color indexed="22"/>
      </top>
      <bottom style="thin">
        <color indexed="22"/>
      </bottom>
      <diagonal/>
    </border>
    <border>
      <left style="thin">
        <color indexed="56"/>
      </left>
      <right style="thin">
        <color indexed="56"/>
      </right>
      <top style="thin">
        <color indexed="22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56"/>
      </right>
      <top style="thin">
        <color indexed="64"/>
      </top>
      <bottom style="thin">
        <color indexed="22"/>
      </bottom>
      <diagonal/>
    </border>
    <border>
      <left/>
      <right style="thin">
        <color indexed="56"/>
      </right>
      <top style="thin">
        <color indexed="22"/>
      </top>
      <bottom style="thin">
        <color indexed="22"/>
      </bottom>
      <diagonal/>
    </border>
    <border>
      <left/>
      <right style="thin">
        <color indexed="56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indexed="56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56"/>
      </right>
      <top/>
      <bottom style="thin">
        <color indexed="22"/>
      </bottom>
      <diagonal/>
    </border>
    <border>
      <left style="thin">
        <color theme="0"/>
      </left>
      <right style="thin">
        <color indexed="56"/>
      </right>
      <top style="thin">
        <color indexed="22"/>
      </top>
      <bottom style="thin">
        <color theme="0" tint="-0.149998474074526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</borders>
  <cellStyleXfs count="10">
    <xf numFmtId="0" fontId="0" fillId="0" borderId="0"/>
    <xf numFmtId="0" fontId="7" fillId="0" borderId="0"/>
    <xf numFmtId="0" fontId="9" fillId="0" borderId="0"/>
    <xf numFmtId="0" fontId="7" fillId="0" borderId="0"/>
    <xf numFmtId="0" fontId="20" fillId="0" borderId="0"/>
    <xf numFmtId="0" fontId="20" fillId="0" borderId="0"/>
    <xf numFmtId="0" fontId="11" fillId="0" borderId="0"/>
    <xf numFmtId="9" fontId="9" fillId="0" borderId="0" applyFont="0" applyFill="0" applyBorder="0" applyAlignment="0" applyProtection="0"/>
    <xf numFmtId="0" fontId="20" fillId="0" borderId="0"/>
    <xf numFmtId="0" fontId="29" fillId="0" borderId="0"/>
  </cellStyleXfs>
  <cellXfs count="150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7" fillId="0" borderId="0" xfId="3"/>
    <xf numFmtId="0" fontId="14" fillId="0" borderId="0" xfId="3" applyFont="1"/>
    <xf numFmtId="164" fontId="0" fillId="0" borderId="0" xfId="0" applyNumberFormat="1"/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4" fillId="0" borderId="0" xfId="0" applyFont="1"/>
    <xf numFmtId="0" fontId="13" fillId="0" borderId="0" xfId="0" applyFont="1" applyAlignment="1"/>
    <xf numFmtId="0" fontId="21" fillId="0" borderId="0" xfId="0" applyFont="1" applyBorder="1" applyAlignment="1">
      <alignment horizontal="left" vertical="center" wrapText="1"/>
    </xf>
    <xf numFmtId="167" fontId="21" fillId="0" borderId="0" xfId="8" applyNumberFormat="1" applyFont="1" applyBorder="1" applyAlignment="1">
      <alignment horizontal="right" vertical="center" wrapText="1"/>
    </xf>
    <xf numFmtId="167" fontId="21" fillId="0" borderId="0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13" fillId="0" borderId="0" xfId="0" applyFont="1"/>
    <xf numFmtId="0" fontId="25" fillId="0" borderId="0" xfId="0" applyFont="1" applyAlignment="1">
      <alignment vertical="center"/>
    </xf>
    <xf numFmtId="165" fontId="4" fillId="0" borderId="15" xfId="7" applyNumberFormat="1" applyFont="1" applyBorder="1" applyAlignment="1">
      <alignment vertical="center"/>
    </xf>
    <xf numFmtId="0" fontId="0" fillId="0" borderId="0" xfId="0" applyAlignment="1"/>
    <xf numFmtId="0" fontId="27" fillId="0" borderId="0" xfId="0" applyFont="1" applyAlignment="1">
      <alignment horizontal="left"/>
    </xf>
    <xf numFmtId="3" fontId="0" fillId="0" borderId="0" xfId="0" applyNumberFormat="1"/>
    <xf numFmtId="0" fontId="19" fillId="6" borderId="16" xfId="3" applyFont="1" applyFill="1" applyBorder="1" applyAlignment="1">
      <alignment horizontal="center" vertical="center" wrapText="1"/>
    </xf>
    <xf numFmtId="165" fontId="4" fillId="0" borderId="17" xfId="7" applyNumberFormat="1" applyFont="1" applyBorder="1" applyAlignment="1">
      <alignment vertical="center"/>
    </xf>
    <xf numFmtId="3" fontId="24" fillId="5" borderId="1" xfId="0" applyNumberFormat="1" applyFont="1" applyFill="1" applyBorder="1" applyAlignment="1">
      <alignment horizontal="right" vertical="center"/>
    </xf>
    <xf numFmtId="165" fontId="17" fillId="5" borderId="1" xfId="7" applyNumberFormat="1" applyFont="1" applyFill="1" applyBorder="1" applyAlignment="1">
      <alignment vertical="center"/>
    </xf>
    <xf numFmtId="0" fontId="18" fillId="0" borderId="0" xfId="0" applyFont="1" applyAlignment="1">
      <alignment horizontal="justify" vertical="center"/>
    </xf>
    <xf numFmtId="0" fontId="0" fillId="0" borderId="0" xfId="0" applyAlignment="1"/>
    <xf numFmtId="0" fontId="18" fillId="0" borderId="0" xfId="0" applyFont="1" applyAlignment="1">
      <alignment horizontal="justify" vertical="center"/>
    </xf>
    <xf numFmtId="0" fontId="0" fillId="0" borderId="0" xfId="0" applyAlignment="1"/>
    <xf numFmtId="0" fontId="2" fillId="6" borderId="18" xfId="0" applyFont="1" applyFill="1" applyBorder="1" applyAlignment="1">
      <alignment horizontal="center" vertical="center" wrapText="1"/>
    </xf>
    <xf numFmtId="0" fontId="0" fillId="0" borderId="0" xfId="0"/>
    <xf numFmtId="0" fontId="6" fillId="6" borderId="16" xfId="3" applyFont="1" applyFill="1" applyBorder="1" applyAlignment="1">
      <alignment horizontal="center" vertical="center" wrapText="1"/>
    </xf>
    <xf numFmtId="0" fontId="0" fillId="0" borderId="0" xfId="0" applyAlignment="1"/>
    <xf numFmtId="0" fontId="6" fillId="6" borderId="14" xfId="0" applyFont="1" applyFill="1" applyBorder="1" applyAlignment="1">
      <alignment horizontal="center" vertical="center"/>
    </xf>
    <xf numFmtId="3" fontId="3" fillId="10" borderId="9" xfId="0" applyNumberFormat="1" applyFont="1" applyFill="1" applyBorder="1" applyAlignment="1">
      <alignment horizontal="left" vertical="center" wrapText="1"/>
    </xf>
    <xf numFmtId="0" fontId="0" fillId="0" borderId="0" xfId="0"/>
    <xf numFmtId="3" fontId="12" fillId="0" borderId="21" xfId="0" applyNumberFormat="1" applyFont="1" applyBorder="1" applyAlignment="1">
      <alignment horizontal="right" vertical="center"/>
    </xf>
    <xf numFmtId="3" fontId="12" fillId="0" borderId="22" xfId="0" applyNumberFormat="1" applyFont="1" applyBorder="1" applyAlignment="1">
      <alignment horizontal="right" vertical="center"/>
    </xf>
    <xf numFmtId="3" fontId="12" fillId="0" borderId="23" xfId="0" applyNumberFormat="1" applyFont="1" applyBorder="1" applyAlignment="1">
      <alignment horizontal="right" vertical="center"/>
    </xf>
    <xf numFmtId="0" fontId="20" fillId="0" borderId="0" xfId="8" quotePrefix="1" applyNumberFormat="1"/>
    <xf numFmtId="3" fontId="12" fillId="10" borderId="21" xfId="0" applyNumberFormat="1" applyFont="1" applyFill="1" applyBorder="1" applyAlignment="1">
      <alignment horizontal="right" vertical="center"/>
    </xf>
    <xf numFmtId="3" fontId="12" fillId="10" borderId="22" xfId="0" applyNumberFormat="1" applyFont="1" applyFill="1" applyBorder="1" applyAlignment="1">
      <alignment horizontal="right" vertical="center"/>
    </xf>
    <xf numFmtId="3" fontId="12" fillId="10" borderId="23" xfId="0" applyNumberFormat="1" applyFont="1" applyFill="1" applyBorder="1" applyAlignment="1">
      <alignment horizontal="right" vertical="center"/>
    </xf>
    <xf numFmtId="0" fontId="4" fillId="0" borderId="0" xfId="0" applyFont="1"/>
    <xf numFmtId="167" fontId="12" fillId="3" borderId="1" xfId="0" applyNumberFormat="1" applyFont="1" applyFill="1" applyBorder="1" applyAlignment="1">
      <alignment horizontal="right" vertical="center"/>
    </xf>
    <xf numFmtId="167" fontId="12" fillId="10" borderId="9" xfId="0" applyNumberFormat="1" applyFont="1" applyFill="1" applyBorder="1" applyAlignment="1">
      <alignment horizontal="right" vertical="center"/>
    </xf>
    <xf numFmtId="167" fontId="24" fillId="10" borderId="9" xfId="0" applyNumberFormat="1" applyFont="1" applyFill="1" applyBorder="1" applyAlignment="1">
      <alignment horizontal="right" vertical="center"/>
    </xf>
    <xf numFmtId="0" fontId="8" fillId="9" borderId="8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30" fillId="9" borderId="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justify" vertical="center"/>
    </xf>
    <xf numFmtId="0" fontId="0" fillId="0" borderId="0" xfId="0" applyAlignment="1"/>
    <xf numFmtId="0" fontId="6" fillId="6" borderId="1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0" xfId="0" applyAlignment="1">
      <alignment horizontal="center"/>
    </xf>
    <xf numFmtId="0" fontId="10" fillId="4" borderId="24" xfId="3" applyFont="1" applyFill="1" applyBorder="1" applyAlignment="1">
      <alignment horizontal="left" vertical="center" wrapText="1"/>
    </xf>
    <xf numFmtId="0" fontId="10" fillId="4" borderId="25" xfId="3" applyFont="1" applyFill="1" applyBorder="1" applyAlignment="1">
      <alignment horizontal="left" vertical="center" wrapText="1"/>
    </xf>
    <xf numFmtId="0" fontId="10" fillId="4" borderId="26" xfId="3" applyFont="1" applyFill="1" applyBorder="1" applyAlignment="1">
      <alignment horizontal="left" vertical="center" wrapText="1"/>
    </xf>
    <xf numFmtId="0" fontId="10" fillId="7" borderId="4" xfId="3" applyFont="1" applyFill="1" applyBorder="1" applyAlignment="1">
      <alignment horizontal="left" vertical="center" wrapText="1"/>
    </xf>
    <xf numFmtId="0" fontId="10" fillId="7" borderId="5" xfId="3" applyFont="1" applyFill="1" applyBorder="1" applyAlignment="1">
      <alignment horizontal="left" vertical="center" wrapText="1"/>
    </xf>
    <xf numFmtId="0" fontId="10" fillId="7" borderId="6" xfId="3" applyFont="1" applyFill="1" applyBorder="1" applyAlignment="1">
      <alignment horizontal="left" vertical="center" wrapText="1"/>
    </xf>
    <xf numFmtId="0" fontId="10" fillId="8" borderId="4" xfId="3" applyFont="1" applyFill="1" applyBorder="1" applyAlignment="1">
      <alignment horizontal="left" vertical="center" wrapText="1"/>
    </xf>
    <xf numFmtId="0" fontId="10" fillId="8" borderId="5" xfId="3" applyFont="1" applyFill="1" applyBorder="1" applyAlignment="1">
      <alignment horizontal="left" vertical="center" wrapText="1"/>
    </xf>
    <xf numFmtId="0" fontId="10" fillId="8" borderId="6" xfId="3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2" fontId="23" fillId="6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165" fontId="31" fillId="0" borderId="0" xfId="0" applyNumberFormat="1" applyFont="1" applyAlignment="1">
      <alignment vertical="center"/>
    </xf>
    <xf numFmtId="0" fontId="6" fillId="6" borderId="14" xfId="0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left" vertical="center"/>
    </xf>
    <xf numFmtId="0" fontId="12" fillId="10" borderId="32" xfId="0" applyFont="1" applyFill="1" applyBorder="1" applyAlignment="1">
      <alignment horizontal="left" vertical="center"/>
    </xf>
    <xf numFmtId="0" fontId="12" fillId="10" borderId="33" xfId="0" applyFont="1" applyFill="1" applyBorder="1" applyAlignment="1">
      <alignment horizontal="left" vertical="center"/>
    </xf>
    <xf numFmtId="0" fontId="35" fillId="0" borderId="0" xfId="3" applyFont="1" applyAlignment="1">
      <alignment vertical="center"/>
    </xf>
    <xf numFmtId="3" fontId="10" fillId="4" borderId="27" xfId="3" applyNumberFormat="1" applyFont="1" applyFill="1" applyBorder="1" applyAlignment="1">
      <alignment horizontal="right" vertical="center" wrapText="1"/>
    </xf>
    <xf numFmtId="3" fontId="10" fillId="4" borderId="24" xfId="3" applyNumberFormat="1" applyFont="1" applyFill="1" applyBorder="1" applyAlignment="1">
      <alignment horizontal="right" vertical="center" wrapText="1"/>
    </xf>
    <xf numFmtId="3" fontId="36" fillId="4" borderId="13" xfId="0" applyNumberFormat="1" applyFont="1" applyFill="1" applyBorder="1" applyAlignment="1">
      <alignment horizontal="right" vertical="center" wrapText="1"/>
    </xf>
    <xf numFmtId="3" fontId="10" fillId="7" borderId="3" xfId="3" applyNumberFormat="1" applyFont="1" applyFill="1" applyBorder="1" applyAlignment="1">
      <alignment horizontal="right" vertical="center" wrapText="1"/>
    </xf>
    <xf numFmtId="3" fontId="10" fillId="7" borderId="4" xfId="3" applyNumberFormat="1" applyFont="1" applyFill="1" applyBorder="1" applyAlignment="1">
      <alignment horizontal="right" vertical="center" wrapText="1"/>
    </xf>
    <xf numFmtId="3" fontId="36" fillId="11" borderId="1" xfId="0" applyNumberFormat="1" applyFont="1" applyFill="1" applyBorder="1" applyAlignment="1">
      <alignment horizontal="right" vertical="center" wrapText="1"/>
    </xf>
    <xf numFmtId="165" fontId="10" fillId="8" borderId="3" xfId="3" applyNumberFormat="1" applyFont="1" applyFill="1" applyBorder="1" applyAlignment="1">
      <alignment horizontal="right" vertical="center" wrapText="1"/>
    </xf>
    <xf numFmtId="165" fontId="10" fillId="8" borderId="4" xfId="3" applyNumberFormat="1" applyFont="1" applyFill="1" applyBorder="1" applyAlignment="1">
      <alignment horizontal="right" vertical="center" wrapText="1"/>
    </xf>
    <xf numFmtId="10" fontId="36" fillId="12" borderId="1" xfId="0" applyNumberFormat="1" applyFont="1" applyFill="1" applyBorder="1" applyAlignment="1">
      <alignment horizontal="right" vertical="center" wrapText="1"/>
    </xf>
    <xf numFmtId="3" fontId="12" fillId="0" borderId="19" xfId="0" applyNumberFormat="1" applyFont="1" applyBorder="1" applyAlignment="1">
      <alignment vertical="center" wrapText="1"/>
    </xf>
    <xf numFmtId="3" fontId="12" fillId="0" borderId="19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166" fontId="12" fillId="0" borderId="7" xfId="0" applyNumberFormat="1" applyFont="1" applyBorder="1" applyAlignment="1">
      <alignment horizontal="right" vertical="center" wrapText="1"/>
    </xf>
    <xf numFmtId="3" fontId="12" fillId="0" borderId="28" xfId="0" applyNumberFormat="1" applyFont="1" applyBorder="1" applyAlignment="1">
      <alignment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/>
    </xf>
    <xf numFmtId="166" fontId="12" fillId="0" borderId="2" xfId="0" applyNumberFormat="1" applyFont="1" applyBorder="1" applyAlignment="1">
      <alignment horizontal="right" vertical="center" wrapText="1"/>
    </xf>
    <xf numFmtId="0" fontId="37" fillId="6" borderId="14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166" fontId="12" fillId="3" borderId="1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vertical="center"/>
    </xf>
    <xf numFmtId="0" fontId="12" fillId="0" borderId="32" xfId="0" applyFont="1" applyBorder="1" applyAlignment="1">
      <alignment horizontal="left" vertical="center"/>
    </xf>
    <xf numFmtId="0" fontId="12" fillId="10" borderId="38" xfId="0" applyFont="1" applyFill="1" applyBorder="1" applyAlignment="1">
      <alignment horizontal="left" vertical="center"/>
    </xf>
    <xf numFmtId="0" fontId="12" fillId="10" borderId="37" xfId="0" applyFont="1" applyFill="1" applyBorder="1" applyAlignment="1">
      <alignment horizontal="left" vertical="center"/>
    </xf>
    <xf numFmtId="0" fontId="12" fillId="10" borderId="39" xfId="0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vertical="center" wrapText="1"/>
    </xf>
    <xf numFmtId="0" fontId="32" fillId="3" borderId="11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left" vertical="center"/>
    </xf>
    <xf numFmtId="0" fontId="26" fillId="4" borderId="13" xfId="0" applyFont="1" applyFill="1" applyBorder="1" applyAlignment="1">
      <alignment horizontal="left" vertical="center"/>
    </xf>
    <xf numFmtId="49" fontId="12" fillId="0" borderId="35" xfId="0" applyNumberFormat="1" applyFont="1" applyBorder="1" applyAlignment="1">
      <alignment horizontal="center" vertical="center"/>
    </xf>
    <xf numFmtId="0" fontId="32" fillId="2" borderId="11" xfId="0" applyFont="1" applyFill="1" applyBorder="1" applyAlignment="1">
      <alignment vertical="center"/>
    </xf>
    <xf numFmtId="0" fontId="32" fillId="2" borderId="11" xfId="0" applyFont="1" applyFill="1" applyBorder="1" applyAlignment="1">
      <alignment vertical="center" wrapText="1"/>
    </xf>
    <xf numFmtId="0" fontId="3" fillId="10" borderId="35" xfId="3" applyFont="1" applyFill="1" applyBorder="1" applyAlignment="1">
      <alignment horizontal="center" vertical="center" wrapText="1"/>
    </xf>
    <xf numFmtId="49" fontId="12" fillId="10" borderId="3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5" fillId="0" borderId="0" xfId="0" applyFont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167" fontId="33" fillId="3" borderId="1" xfId="0" applyNumberFormat="1" applyFont="1" applyFill="1" applyBorder="1" applyAlignment="1">
      <alignment horizontal="right" vertical="center"/>
    </xf>
    <xf numFmtId="165" fontId="33" fillId="3" borderId="1" xfId="0" applyNumberFormat="1" applyFont="1" applyFill="1" applyBorder="1" applyAlignment="1">
      <alignment vertical="center"/>
    </xf>
    <xf numFmtId="0" fontId="33" fillId="2" borderId="14" xfId="0" applyFont="1" applyFill="1" applyBorder="1" applyAlignment="1">
      <alignment horizontal="left" vertical="center" wrapText="1"/>
    </xf>
    <xf numFmtId="167" fontId="33" fillId="3" borderId="14" xfId="0" applyNumberFormat="1" applyFont="1" applyFill="1" applyBorder="1" applyAlignment="1">
      <alignment horizontal="right" vertical="center"/>
    </xf>
    <xf numFmtId="3" fontId="33" fillId="10" borderId="9" xfId="0" applyNumberFormat="1" applyFont="1" applyFill="1" applyBorder="1" applyAlignment="1">
      <alignment horizontal="left" vertical="center" wrapText="1"/>
    </xf>
    <xf numFmtId="167" fontId="33" fillId="10" borderId="9" xfId="0" applyNumberFormat="1" applyFont="1" applyFill="1" applyBorder="1" applyAlignment="1">
      <alignment horizontal="right" vertical="center"/>
    </xf>
    <xf numFmtId="165" fontId="33" fillId="0" borderId="0" xfId="0" applyNumberFormat="1" applyFont="1" applyAlignment="1">
      <alignment vertical="center"/>
    </xf>
    <xf numFmtId="3" fontId="34" fillId="10" borderId="9" xfId="0" applyNumberFormat="1" applyFont="1" applyFill="1" applyBorder="1" applyAlignment="1">
      <alignment horizontal="left" vertical="center" wrapText="1"/>
    </xf>
    <xf numFmtId="167" fontId="34" fillId="10" borderId="9" xfId="0" applyNumberFormat="1" applyFont="1" applyFill="1" applyBorder="1" applyAlignment="1">
      <alignment horizontal="right" vertical="center"/>
    </xf>
    <xf numFmtId="165" fontId="34" fillId="0" borderId="0" xfId="0" applyNumberFormat="1" applyFont="1" applyAlignment="1">
      <alignment vertical="center"/>
    </xf>
    <xf numFmtId="3" fontId="12" fillId="0" borderId="36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vertical="center" wrapText="1"/>
    </xf>
    <xf numFmtId="3" fontId="12" fillId="0" borderId="40" xfId="0" applyNumberFormat="1" applyFont="1" applyBorder="1" applyAlignment="1">
      <alignment horizontal="right" vertical="center" wrapText="1"/>
    </xf>
    <xf numFmtId="3" fontId="12" fillId="0" borderId="41" xfId="0" applyNumberFormat="1" applyFont="1" applyBorder="1" applyAlignment="1">
      <alignment horizontal="right" vertical="center" wrapText="1"/>
    </xf>
    <xf numFmtId="3" fontId="12" fillId="0" borderId="34" xfId="0" applyNumberFormat="1" applyFont="1" applyBorder="1" applyAlignment="1">
      <alignment horizontal="right" vertical="center" wrapText="1"/>
    </xf>
    <xf numFmtId="166" fontId="12" fillId="0" borderId="34" xfId="0" applyNumberFormat="1" applyFont="1" applyBorder="1" applyAlignment="1">
      <alignment horizontal="right" vertical="center" wrapText="1"/>
    </xf>
    <xf numFmtId="3" fontId="12" fillId="3" borderId="14" xfId="0" applyNumberFormat="1" applyFont="1" applyFill="1" applyBorder="1" applyAlignment="1">
      <alignment horizontal="right" vertical="center" wrapText="1"/>
    </xf>
    <xf numFmtId="166" fontId="12" fillId="3" borderId="14" xfId="0" applyNumberFormat="1" applyFont="1" applyFill="1" applyBorder="1" applyAlignment="1">
      <alignment horizontal="right" vertical="center" wrapText="1"/>
    </xf>
    <xf numFmtId="166" fontId="12" fillId="0" borderId="42" xfId="0" applyNumberFormat="1" applyFont="1" applyBorder="1" applyAlignment="1">
      <alignment horizontal="right" vertical="center" wrapText="1"/>
    </xf>
    <xf numFmtId="3" fontId="23" fillId="13" borderId="1" xfId="0" applyNumberFormat="1" applyFont="1" applyFill="1" applyBorder="1" applyAlignment="1">
      <alignment vertical="center" wrapText="1"/>
    </xf>
    <xf numFmtId="3" fontId="23" fillId="13" borderId="1" xfId="0" applyNumberFormat="1" applyFont="1" applyFill="1" applyBorder="1" applyAlignment="1">
      <alignment horizontal="right" vertical="center" wrapText="1"/>
    </xf>
    <xf numFmtId="166" fontId="23" fillId="13" borderId="1" xfId="0" applyNumberFormat="1" applyFont="1" applyFill="1" applyBorder="1" applyAlignment="1">
      <alignment horizontal="right" vertical="center" wrapText="1"/>
    </xf>
    <xf numFmtId="3" fontId="38" fillId="0" borderId="2" xfId="0" applyNumberFormat="1" applyFont="1" applyBorder="1" applyAlignment="1">
      <alignment horizontal="right" vertical="center" wrapText="1"/>
    </xf>
    <xf numFmtId="3" fontId="38" fillId="0" borderId="20" xfId="0" applyNumberFormat="1" applyFont="1" applyBorder="1" applyAlignment="1">
      <alignment horizontal="right" vertical="center" wrapText="1"/>
    </xf>
  </cellXfs>
  <cellStyles count="10">
    <cellStyle name="Normalno" xfId="0" builtinId="0"/>
    <cellStyle name="Normalno 2" xfId="1"/>
    <cellStyle name="Normalno 2 2" xfId="8"/>
    <cellStyle name="Normalno 3" xfId="2"/>
    <cellStyle name="Normalno 4" xfId="4"/>
    <cellStyle name="Normalno 5" xfId="3"/>
    <cellStyle name="Normalno 6" xfId="5"/>
    <cellStyle name="Normalno 7" xfId="9"/>
    <cellStyle name="Obično_2003" xfId="6"/>
    <cellStyle name="Postotak" xfId="7" builtinId="5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915909872288328"/>
          <c:w val="0.84178522483080964"/>
          <c:h val="0.75700837714774472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1'!$A$8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dPt>
            <c:idx val="1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5"/>
            <c:marker>
              <c:spPr>
                <a:solidFill>
                  <a:srgbClr val="FF0000"/>
                </a:solidFill>
              </c:spPr>
            </c:marker>
            <c:bubble3D val="0"/>
          </c:dPt>
          <c:cat>
            <c:strRef>
              <c:f>'Grafikon 1'!$B$5:$L$5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1'!$B$8:$L$8</c:f>
              <c:numCache>
                <c:formatCode>#,##0_ ;[Red]\-#,##0\ </c:formatCode>
                <c:ptCount val="11"/>
                <c:pt idx="0">
                  <c:v>20473.488000000001</c:v>
                </c:pt>
                <c:pt idx="1">
                  <c:v>-5375.8090000000002</c:v>
                </c:pt>
                <c:pt idx="2">
                  <c:v>-3012.94</c:v>
                </c:pt>
                <c:pt idx="3">
                  <c:v>-65425.663</c:v>
                </c:pt>
                <c:pt idx="4">
                  <c:v>-12267.906000000001</c:v>
                </c:pt>
                <c:pt idx="5">
                  <c:v>-111239.561</c:v>
                </c:pt>
                <c:pt idx="6">
                  <c:v>17645.915000000001</c:v>
                </c:pt>
                <c:pt idx="7">
                  <c:v>143878.43799999999</c:v>
                </c:pt>
                <c:pt idx="8">
                  <c:v>198317.95199999999</c:v>
                </c:pt>
                <c:pt idx="9">
                  <c:v>189508.962</c:v>
                </c:pt>
                <c:pt idx="10">
                  <c:v>202960.658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49856"/>
        <c:axId val="208907072"/>
      </c:lineChart>
      <c:catAx>
        <c:axId val="209849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8907072"/>
        <c:crosses val="autoZero"/>
        <c:auto val="1"/>
        <c:lblAlgn val="ctr"/>
        <c:lblOffset val="100"/>
        <c:noMultiLvlLbl val="0"/>
      </c:catAx>
      <c:valAx>
        <c:axId val="208907072"/>
        <c:scaling>
          <c:orientation val="minMax"/>
        </c:scaling>
        <c:delete val="0"/>
        <c:axPos val="l"/>
        <c:majorGridlines/>
        <c:title>
          <c:tx>
            <c:rich>
              <a:bodyPr rot="-5400000" vert="horz" anchor="b" anchorCtr="1"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>
            <c:manualLayout>
              <c:xMode val="edge"/>
              <c:yMode val="edge"/>
              <c:x val="9.3340185412539335E-3"/>
              <c:y val="0.38830587071184791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984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55118110236220474" l="0.31496062992125984" r="0.31496062992125984" t="0.55118110236220474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2447619889531"/>
          <c:y val="0.11635573766445338"/>
          <c:w val="0.84178522483080964"/>
          <c:h val="0.72907790914850379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poduzetnika </c:v>
                </c:pt>
              </c:strCache>
            </c:strRef>
          </c:tx>
          <c:cat>
            <c:strRef>
              <c:f>'Grafikon 1'!$B$5:$L$5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1'!$B$6:$L$6</c:f>
              <c:numCache>
                <c:formatCode>#,##0_ ;[Red]\-#,##0\ </c:formatCode>
                <c:ptCount val="11"/>
                <c:pt idx="0">
                  <c:v>349</c:v>
                </c:pt>
                <c:pt idx="1">
                  <c:v>357</c:v>
                </c:pt>
                <c:pt idx="2">
                  <c:v>328</c:v>
                </c:pt>
                <c:pt idx="3">
                  <c:v>297</c:v>
                </c:pt>
                <c:pt idx="4">
                  <c:v>273</c:v>
                </c:pt>
                <c:pt idx="5">
                  <c:v>239</c:v>
                </c:pt>
                <c:pt idx="6">
                  <c:v>218</c:v>
                </c:pt>
                <c:pt idx="7">
                  <c:v>213</c:v>
                </c:pt>
                <c:pt idx="8">
                  <c:v>211</c:v>
                </c:pt>
                <c:pt idx="9">
                  <c:v>214</c:v>
                </c:pt>
                <c:pt idx="10">
                  <c:v>219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</c:v>
                </c:pt>
              </c:strCache>
            </c:strRef>
          </c:tx>
          <c:cat>
            <c:strRef>
              <c:f>'Grafikon 1'!$B$5:$L$5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1'!$B$7:$K$7</c:f>
              <c:numCache>
                <c:formatCode>#,##0_ ;[Red]\-#,##0\ </c:formatCode>
                <c:ptCount val="10"/>
                <c:pt idx="0">
                  <c:v>3177</c:v>
                </c:pt>
                <c:pt idx="1">
                  <c:v>2635</c:v>
                </c:pt>
                <c:pt idx="2">
                  <c:v>2541</c:v>
                </c:pt>
                <c:pt idx="3">
                  <c:v>2615</c:v>
                </c:pt>
                <c:pt idx="4">
                  <c:v>2331</c:v>
                </c:pt>
                <c:pt idx="5">
                  <c:v>2220</c:v>
                </c:pt>
                <c:pt idx="6">
                  <c:v>2409</c:v>
                </c:pt>
                <c:pt idx="7">
                  <c:v>2183</c:v>
                </c:pt>
                <c:pt idx="8">
                  <c:v>2355</c:v>
                </c:pt>
                <c:pt idx="9">
                  <c:v>2491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11200"/>
        <c:axId val="208908800"/>
      </c:lineChart>
      <c:catAx>
        <c:axId val="221811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8908800"/>
        <c:crosses val="autoZero"/>
        <c:auto val="1"/>
        <c:lblAlgn val="ctr"/>
        <c:lblOffset val="100"/>
        <c:noMultiLvlLbl val="0"/>
      </c:catAx>
      <c:valAx>
        <c:axId val="20890880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1811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05416808281634"/>
          <c:y val="2.3637894319813797E-2"/>
          <c:w val="0.70413068124868172"/>
          <c:h val="8.7627065484738934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1259165</xdr:colOff>
      <xdr:row>1</xdr:row>
      <xdr:rowOff>123825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58208</xdr:rowOff>
    </xdr:from>
    <xdr:to>
      <xdr:col>0</xdr:col>
      <xdr:colOff>1405097</xdr:colOff>
      <xdr:row>1</xdr:row>
      <xdr:rowOff>143934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8208"/>
          <a:ext cx="130984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108476</xdr:colOff>
      <xdr:row>9</xdr:row>
      <xdr:rowOff>70905</xdr:rowOff>
    </xdr:from>
    <xdr:to>
      <xdr:col>13</xdr:col>
      <xdr:colOff>57810</xdr:colOff>
      <xdr:row>25</xdr:row>
      <xdr:rowOff>10905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8467</xdr:colOff>
      <xdr:row>9</xdr:row>
      <xdr:rowOff>39159</xdr:rowOff>
    </xdr:from>
    <xdr:to>
      <xdr:col>5</xdr:col>
      <xdr:colOff>53050</xdr:colOff>
      <xdr:row>24</xdr:row>
      <xdr:rowOff>169659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2</xdr:col>
      <xdr:colOff>152400</xdr:colOff>
      <xdr:row>1</xdr:row>
      <xdr:rowOff>155368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66675"/>
          <a:ext cx="1304925" cy="279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38100</xdr:rowOff>
    </xdr:from>
    <xdr:to>
      <xdr:col>2</xdr:col>
      <xdr:colOff>243047</xdr:colOff>
      <xdr:row>1</xdr:row>
      <xdr:rowOff>123826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366997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1</xdr:col>
      <xdr:colOff>876300</xdr:colOff>
      <xdr:row>1</xdr:row>
      <xdr:rowOff>95250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133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tabSelected="1" zoomScaleNormal="100" workbookViewId="0">
      <selection activeCell="P7" sqref="P7"/>
    </sheetView>
  </sheetViews>
  <sheetFormatPr defaultRowHeight="15" x14ac:dyDescent="0.25"/>
  <cols>
    <col min="1" max="1" width="38.42578125" customWidth="1"/>
    <col min="2" max="2" width="9.28515625" style="2" customWidth="1"/>
    <col min="3" max="8" width="9.28515625" customWidth="1"/>
    <col min="9" max="9" width="9.28515625" style="4" customWidth="1"/>
    <col min="10" max="11" width="9.5703125" style="4" customWidth="1"/>
    <col min="12" max="12" width="9.5703125" style="40" customWidth="1"/>
    <col min="13" max="13" width="9.85546875" style="4" bestFit="1" customWidth="1"/>
  </cols>
  <sheetData>
    <row r="1" spans="1:13" x14ac:dyDescent="0.25">
      <c r="A1" s="1"/>
      <c r="F1" s="5"/>
    </row>
    <row r="2" spans="1:13" s="2" customFormat="1" x14ac:dyDescent="0.25">
      <c r="A2" s="3"/>
      <c r="I2" s="4"/>
      <c r="J2" s="4"/>
      <c r="K2" s="4"/>
      <c r="L2" s="40"/>
      <c r="M2" s="4"/>
    </row>
    <row r="3" spans="1:13" s="2" customFormat="1" ht="26.25" customHeight="1" x14ac:dyDescent="0.25">
      <c r="A3" s="122" t="s">
        <v>139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s="35" customFormat="1" x14ac:dyDescent="0.25">
      <c r="A4" s="6"/>
      <c r="B4" s="6"/>
      <c r="C4" s="6"/>
      <c r="D4" s="6"/>
      <c r="E4" s="6"/>
      <c r="F4" s="6"/>
      <c r="G4" s="6"/>
      <c r="H4" s="6"/>
      <c r="I4" s="124" t="s">
        <v>140</v>
      </c>
      <c r="J4" s="6"/>
      <c r="K4" s="6"/>
      <c r="L4" s="6"/>
      <c r="M4" s="6"/>
    </row>
    <row r="5" spans="1:13" ht="25.5" customHeight="1" x14ac:dyDescent="0.25">
      <c r="A5" s="57" t="s">
        <v>0</v>
      </c>
      <c r="B5" s="59" t="s">
        <v>111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2" customFormat="1" ht="22.5" x14ac:dyDescent="0.25">
      <c r="A6" s="58"/>
      <c r="B6" s="38" t="s">
        <v>18</v>
      </c>
      <c r="C6" s="38" t="s">
        <v>19</v>
      </c>
      <c r="D6" s="38" t="s">
        <v>20</v>
      </c>
      <c r="E6" s="38" t="s">
        <v>1</v>
      </c>
      <c r="F6" s="38" t="s">
        <v>2</v>
      </c>
      <c r="G6" s="38" t="s">
        <v>22</v>
      </c>
      <c r="H6" s="38" t="s">
        <v>44</v>
      </c>
      <c r="I6" s="38" t="s">
        <v>45</v>
      </c>
      <c r="J6" s="38" t="s">
        <v>46</v>
      </c>
      <c r="K6" s="38" t="s">
        <v>47</v>
      </c>
      <c r="L6" s="38" t="s">
        <v>65</v>
      </c>
      <c r="M6" s="80" t="s">
        <v>112</v>
      </c>
    </row>
    <row r="7" spans="1:13" x14ac:dyDescent="0.25">
      <c r="A7" s="125" t="s">
        <v>3</v>
      </c>
      <c r="B7" s="126">
        <v>349</v>
      </c>
      <c r="C7" s="126">
        <v>357</v>
      </c>
      <c r="D7" s="126">
        <v>328</v>
      </c>
      <c r="E7" s="126">
        <v>297</v>
      </c>
      <c r="F7" s="126">
        <v>273</v>
      </c>
      <c r="G7" s="126">
        <v>239</v>
      </c>
      <c r="H7" s="126">
        <v>218</v>
      </c>
      <c r="I7" s="126">
        <v>213</v>
      </c>
      <c r="J7" s="126">
        <v>211</v>
      </c>
      <c r="K7" s="126">
        <v>214</v>
      </c>
      <c r="L7" s="126">
        <v>219</v>
      </c>
      <c r="M7" s="127">
        <f>L7/B7</f>
        <v>0.6275071633237822</v>
      </c>
    </row>
    <row r="8" spans="1:13" x14ac:dyDescent="0.25">
      <c r="A8" s="125" t="s">
        <v>4</v>
      </c>
      <c r="B8" s="126">
        <v>183</v>
      </c>
      <c r="C8" s="126">
        <v>192</v>
      </c>
      <c r="D8" s="126">
        <v>160</v>
      </c>
      <c r="E8" s="126">
        <v>146</v>
      </c>
      <c r="F8" s="126">
        <v>141</v>
      </c>
      <c r="G8" s="126">
        <v>128</v>
      </c>
      <c r="H8" s="126">
        <v>125</v>
      </c>
      <c r="I8" s="126">
        <v>141</v>
      </c>
      <c r="J8" s="126">
        <v>143</v>
      </c>
      <c r="K8" s="126">
        <v>146</v>
      </c>
      <c r="L8" s="126">
        <v>142</v>
      </c>
      <c r="M8" s="127">
        <f t="shared" ref="M8:M23" si="0">L8/B8</f>
        <v>0.77595628415300544</v>
      </c>
    </row>
    <row r="9" spans="1:13" x14ac:dyDescent="0.25">
      <c r="A9" s="128" t="s">
        <v>5</v>
      </c>
      <c r="B9" s="129">
        <v>166</v>
      </c>
      <c r="C9" s="129">
        <v>165</v>
      </c>
      <c r="D9" s="129">
        <v>168</v>
      </c>
      <c r="E9" s="129">
        <v>151</v>
      </c>
      <c r="F9" s="129">
        <v>132</v>
      </c>
      <c r="G9" s="129">
        <v>111</v>
      </c>
      <c r="H9" s="129">
        <v>93</v>
      </c>
      <c r="I9" s="129">
        <v>72</v>
      </c>
      <c r="J9" s="129">
        <v>68</v>
      </c>
      <c r="K9" s="129">
        <v>68</v>
      </c>
      <c r="L9" s="129">
        <v>77</v>
      </c>
      <c r="M9" s="127">
        <f t="shared" si="0"/>
        <v>0.46385542168674698</v>
      </c>
    </row>
    <row r="10" spans="1:13" x14ac:dyDescent="0.25">
      <c r="A10" s="130" t="s">
        <v>6</v>
      </c>
      <c r="B10" s="131">
        <v>3177</v>
      </c>
      <c r="C10" s="131">
        <v>2635</v>
      </c>
      <c r="D10" s="131">
        <v>2541</v>
      </c>
      <c r="E10" s="131">
        <v>2615</v>
      </c>
      <c r="F10" s="131">
        <v>2331</v>
      </c>
      <c r="G10" s="131">
        <v>2220</v>
      </c>
      <c r="H10" s="131">
        <v>2409</v>
      </c>
      <c r="I10" s="131">
        <v>2183</v>
      </c>
      <c r="J10" s="131">
        <v>2355</v>
      </c>
      <c r="K10" s="131">
        <v>2491</v>
      </c>
      <c r="L10" s="131">
        <v>2672</v>
      </c>
      <c r="M10" s="132">
        <f t="shared" si="0"/>
        <v>0.84104501101668239</v>
      </c>
    </row>
    <row r="11" spans="1:13" x14ac:dyDescent="0.25">
      <c r="A11" s="130" t="s">
        <v>7</v>
      </c>
      <c r="B11" s="131">
        <v>2328644.6919999998</v>
      </c>
      <c r="C11" s="131">
        <v>1993432.98</v>
      </c>
      <c r="D11" s="131">
        <v>1898695.1780000001</v>
      </c>
      <c r="E11" s="131">
        <v>1878904.5919999999</v>
      </c>
      <c r="F11" s="131">
        <v>1785243.023</v>
      </c>
      <c r="G11" s="131">
        <v>1698564.8559999999</v>
      </c>
      <c r="H11" s="131">
        <v>2364740.1269999999</v>
      </c>
      <c r="I11" s="131">
        <v>2511020.0410000002</v>
      </c>
      <c r="J11" s="131">
        <v>2815015.2740000002</v>
      </c>
      <c r="K11" s="131">
        <v>3085821.4449999998</v>
      </c>
      <c r="L11" s="131">
        <v>3389135.2140000002</v>
      </c>
      <c r="M11" s="132">
        <f t="shared" si="0"/>
        <v>1.4554110490292009</v>
      </c>
    </row>
    <row r="12" spans="1:13" x14ac:dyDescent="0.25">
      <c r="A12" s="130" t="s">
        <v>8</v>
      </c>
      <c r="B12" s="131">
        <v>2295247.0959999999</v>
      </c>
      <c r="C12" s="131">
        <v>1989834.6</v>
      </c>
      <c r="D12" s="131">
        <v>1892146.2819999999</v>
      </c>
      <c r="E12" s="131">
        <v>1937000.77</v>
      </c>
      <c r="F12" s="131">
        <v>1791963.2690000001</v>
      </c>
      <c r="G12" s="131">
        <v>1803790.787</v>
      </c>
      <c r="H12" s="131">
        <v>2333446.8870000001</v>
      </c>
      <c r="I12" s="131">
        <v>2342755.04</v>
      </c>
      <c r="J12" s="131">
        <v>2589336.0720000002</v>
      </c>
      <c r="K12" s="131">
        <v>2870007.0079999999</v>
      </c>
      <c r="L12" s="131">
        <v>3150391.6809999999</v>
      </c>
      <c r="M12" s="132">
        <f t="shared" si="0"/>
        <v>1.3725719058703036</v>
      </c>
    </row>
    <row r="13" spans="1:13" x14ac:dyDescent="0.25">
      <c r="A13" s="130" t="s">
        <v>9</v>
      </c>
      <c r="B13" s="131">
        <v>100520.87</v>
      </c>
      <c r="C13" s="131">
        <v>83641.926000000007</v>
      </c>
      <c r="D13" s="131">
        <v>83650.673999999999</v>
      </c>
      <c r="E13" s="131">
        <v>43714.805</v>
      </c>
      <c r="F13" s="131">
        <v>61383.084000000003</v>
      </c>
      <c r="G13" s="131">
        <v>60452.222000000002</v>
      </c>
      <c r="H13" s="131">
        <v>98598.985000000001</v>
      </c>
      <c r="I13" s="131">
        <v>177487.05100000001</v>
      </c>
      <c r="J13" s="131">
        <v>236843.43299999999</v>
      </c>
      <c r="K13" s="131">
        <v>225714.59599999999</v>
      </c>
      <c r="L13" s="131">
        <v>253254.06700000001</v>
      </c>
      <c r="M13" s="132">
        <f t="shared" si="0"/>
        <v>2.5194177786165204</v>
      </c>
    </row>
    <row r="14" spans="1:13" x14ac:dyDescent="0.25">
      <c r="A14" s="130" t="s">
        <v>10</v>
      </c>
      <c r="B14" s="131">
        <v>67123.274000000005</v>
      </c>
      <c r="C14" s="131">
        <v>80043.547000000006</v>
      </c>
      <c r="D14" s="131">
        <v>77101.778000000006</v>
      </c>
      <c r="E14" s="131">
        <v>101810.98299999999</v>
      </c>
      <c r="F14" s="131">
        <v>68103.33</v>
      </c>
      <c r="G14" s="131">
        <v>165678.15299999999</v>
      </c>
      <c r="H14" s="131">
        <v>67305.744999999995</v>
      </c>
      <c r="I14" s="131">
        <v>9222.0499999999993</v>
      </c>
      <c r="J14" s="131">
        <v>11164.231</v>
      </c>
      <c r="K14" s="131">
        <v>9900.1589999999997</v>
      </c>
      <c r="L14" s="131">
        <v>14510.534</v>
      </c>
      <c r="M14" s="132">
        <f t="shared" si="0"/>
        <v>0.21617738729490457</v>
      </c>
    </row>
    <row r="15" spans="1:13" x14ac:dyDescent="0.25">
      <c r="A15" s="130" t="s">
        <v>11</v>
      </c>
      <c r="B15" s="131">
        <v>12924.108</v>
      </c>
      <c r="C15" s="131">
        <v>8974.1880000000001</v>
      </c>
      <c r="D15" s="131">
        <v>9561.8359999999993</v>
      </c>
      <c r="E15" s="131">
        <v>7329.4849999999997</v>
      </c>
      <c r="F15" s="131">
        <v>5547.66</v>
      </c>
      <c r="G15" s="131">
        <v>6013.63</v>
      </c>
      <c r="H15" s="131">
        <v>13647.325000000001</v>
      </c>
      <c r="I15" s="131">
        <v>24386.562999999998</v>
      </c>
      <c r="J15" s="131">
        <v>27361.25</v>
      </c>
      <c r="K15" s="131">
        <v>26305.474999999999</v>
      </c>
      <c r="L15" s="131">
        <v>35782.875</v>
      </c>
      <c r="M15" s="132">
        <f t="shared" si="0"/>
        <v>2.7686920443561753</v>
      </c>
    </row>
    <row r="16" spans="1:13" x14ac:dyDescent="0.25">
      <c r="A16" s="130" t="s">
        <v>12</v>
      </c>
      <c r="B16" s="131">
        <v>87872.868000000002</v>
      </c>
      <c r="C16" s="131">
        <v>74673.501000000004</v>
      </c>
      <c r="D16" s="131">
        <v>74085.725999999995</v>
      </c>
      <c r="E16" s="131">
        <v>36384.701999999997</v>
      </c>
      <c r="F16" s="131">
        <v>55848.034</v>
      </c>
      <c r="G16" s="131">
        <v>54439.271000000001</v>
      </c>
      <c r="H16" s="131">
        <v>84955.395000000004</v>
      </c>
      <c r="I16" s="131">
        <v>153100.48800000001</v>
      </c>
      <c r="J16" s="131">
        <v>209482.18299999999</v>
      </c>
      <c r="K16" s="131">
        <v>199409.12100000001</v>
      </c>
      <c r="L16" s="131">
        <v>217473.641</v>
      </c>
      <c r="M16" s="132">
        <f t="shared" si="0"/>
        <v>2.4748667700250775</v>
      </c>
    </row>
    <row r="17" spans="1:13" x14ac:dyDescent="0.25">
      <c r="A17" s="130" t="s">
        <v>13</v>
      </c>
      <c r="B17" s="131">
        <v>67399.38</v>
      </c>
      <c r="C17" s="131">
        <v>80049.31</v>
      </c>
      <c r="D17" s="131">
        <v>77098.665999999997</v>
      </c>
      <c r="E17" s="131">
        <v>101810.36500000001</v>
      </c>
      <c r="F17" s="131">
        <v>68115.94</v>
      </c>
      <c r="G17" s="131">
        <v>165678.83199999999</v>
      </c>
      <c r="H17" s="131">
        <v>67309.48</v>
      </c>
      <c r="I17" s="131">
        <v>9222.0499999999993</v>
      </c>
      <c r="J17" s="131">
        <v>11164.231</v>
      </c>
      <c r="K17" s="131">
        <v>9900.1589999999997</v>
      </c>
      <c r="L17" s="131">
        <v>14512.983</v>
      </c>
      <c r="M17" s="132">
        <f t="shared" si="0"/>
        <v>0.21532813803331721</v>
      </c>
    </row>
    <row r="18" spans="1:13" x14ac:dyDescent="0.25">
      <c r="A18" s="133" t="s">
        <v>14</v>
      </c>
      <c r="B18" s="134">
        <v>20473.488000000001</v>
      </c>
      <c r="C18" s="134">
        <v>-5375.8090000000002</v>
      </c>
      <c r="D18" s="134">
        <v>-3012.94</v>
      </c>
      <c r="E18" s="134">
        <v>-65425.663</v>
      </c>
      <c r="F18" s="134">
        <v>-12267.906000000001</v>
      </c>
      <c r="G18" s="134">
        <v>-111239.561</v>
      </c>
      <c r="H18" s="134">
        <v>17645.915000000001</v>
      </c>
      <c r="I18" s="134">
        <v>143878.43799999999</v>
      </c>
      <c r="J18" s="134">
        <v>198317.95199999999</v>
      </c>
      <c r="K18" s="134">
        <v>189508.962</v>
      </c>
      <c r="L18" s="134">
        <v>202960.658</v>
      </c>
      <c r="M18" s="135">
        <f t="shared" si="0"/>
        <v>9.9133405113969832</v>
      </c>
    </row>
    <row r="19" spans="1:13" x14ac:dyDescent="0.25">
      <c r="A19" s="130" t="s">
        <v>15</v>
      </c>
      <c r="B19" s="131">
        <v>75830.414000000004</v>
      </c>
      <c r="C19" s="131">
        <v>68171.649000000005</v>
      </c>
      <c r="D19" s="131">
        <v>64218.269</v>
      </c>
      <c r="E19" s="131">
        <v>76600.452000000005</v>
      </c>
      <c r="F19" s="131">
        <v>74525.803</v>
      </c>
      <c r="G19" s="131">
        <v>80749.400999999998</v>
      </c>
      <c r="H19" s="131">
        <v>96709.201000000001</v>
      </c>
      <c r="I19" s="131">
        <v>49097.24</v>
      </c>
      <c r="J19" s="131">
        <v>68827.429999999993</v>
      </c>
      <c r="K19" s="131">
        <v>65368.516000000003</v>
      </c>
      <c r="L19" s="131">
        <v>88480.400999999998</v>
      </c>
      <c r="M19" s="132">
        <f t="shared" si="0"/>
        <v>1.1668194373830003</v>
      </c>
    </row>
    <row r="20" spans="1:13" x14ac:dyDescent="0.25">
      <c r="A20" s="130" t="s">
        <v>16</v>
      </c>
      <c r="B20" s="131">
        <v>938749.58400000003</v>
      </c>
      <c r="C20" s="131">
        <v>610095.99399999995</v>
      </c>
      <c r="D20" s="131">
        <v>622018.50199999998</v>
      </c>
      <c r="E20" s="131">
        <v>760302.67799999996</v>
      </c>
      <c r="F20" s="131">
        <v>610838.54399999999</v>
      </c>
      <c r="G20" s="131">
        <v>798278.42599999998</v>
      </c>
      <c r="H20" s="131">
        <v>969664.63</v>
      </c>
      <c r="I20" s="131">
        <v>1047905.395</v>
      </c>
      <c r="J20" s="131">
        <v>1154883.8910000001</v>
      </c>
      <c r="K20" s="131">
        <v>1309806.243</v>
      </c>
      <c r="L20" s="131">
        <v>1304508.125</v>
      </c>
      <c r="M20" s="132">
        <f t="shared" si="0"/>
        <v>1.3896231191299255</v>
      </c>
    </row>
    <row r="21" spans="1:13" x14ac:dyDescent="0.25">
      <c r="A21" s="39" t="s">
        <v>17</v>
      </c>
      <c r="B21" s="50">
        <v>-862919.17</v>
      </c>
      <c r="C21" s="50">
        <v>-541924.34499999997</v>
      </c>
      <c r="D21" s="50">
        <v>-557800.23300000001</v>
      </c>
      <c r="E21" s="50">
        <v>-683702.22600000002</v>
      </c>
      <c r="F21" s="50">
        <v>-536312.74100000004</v>
      </c>
      <c r="G21" s="50">
        <v>-717529.02500000002</v>
      </c>
      <c r="H21" s="50">
        <v>-872955.429</v>
      </c>
      <c r="I21" s="50">
        <v>-998808.15500000003</v>
      </c>
      <c r="J21" s="50">
        <v>-1086056.4609999999</v>
      </c>
      <c r="K21" s="50">
        <v>-1244437.727</v>
      </c>
      <c r="L21" s="50">
        <v>-1216027.7239999999</v>
      </c>
      <c r="M21" s="79">
        <f t="shared" si="0"/>
        <v>1.4092023520580728</v>
      </c>
    </row>
    <row r="22" spans="1:13" x14ac:dyDescent="0.25">
      <c r="A22" s="130" t="s">
        <v>43</v>
      </c>
      <c r="B22" s="131">
        <v>113906.36199999999</v>
      </c>
      <c r="C22" s="131">
        <v>32447.152999999998</v>
      </c>
      <c r="D22" s="131">
        <v>135926.45800000001</v>
      </c>
      <c r="E22" s="131">
        <v>40123.036</v>
      </c>
      <c r="F22" s="131">
        <v>154917.02499999999</v>
      </c>
      <c r="G22" s="131">
        <v>208589.51699999999</v>
      </c>
      <c r="H22" s="131">
        <v>57730.451000000001</v>
      </c>
      <c r="I22" s="131">
        <v>24529.805</v>
      </c>
      <c r="J22" s="131">
        <v>11431.411</v>
      </c>
      <c r="K22" s="131">
        <v>102270.66099999999</v>
      </c>
      <c r="L22" s="131">
        <v>46063.819000000003</v>
      </c>
      <c r="M22" s="132">
        <f t="shared" si="0"/>
        <v>0.40440075682515436</v>
      </c>
    </row>
    <row r="23" spans="1:13" x14ac:dyDescent="0.25">
      <c r="A23" s="130" t="s">
        <v>138</v>
      </c>
      <c r="B23" s="131">
        <v>3917.075201972511</v>
      </c>
      <c r="C23" s="131">
        <v>4168.126249209361</v>
      </c>
      <c r="D23" s="131">
        <v>4303.7703987931263</v>
      </c>
      <c r="E23" s="131">
        <v>4403.3441363926067</v>
      </c>
      <c r="F23" s="131">
        <v>4752.7098527098524</v>
      </c>
      <c r="G23" s="131">
        <v>4696.042154654655</v>
      </c>
      <c r="H23" s="131">
        <v>5479.6887020893873</v>
      </c>
      <c r="I23" s="131">
        <v>5810.9023133302799</v>
      </c>
      <c r="J23" s="131">
        <v>6116.8310686482655</v>
      </c>
      <c r="K23" s="131">
        <v>6638.7548173424329</v>
      </c>
      <c r="L23" s="131">
        <v>6925.0278817365261</v>
      </c>
      <c r="M23" s="132">
        <f t="shared" si="0"/>
        <v>1.7679078201637048</v>
      </c>
    </row>
    <row r="24" spans="1:13" x14ac:dyDescent="0.25">
      <c r="A24" s="7" t="s">
        <v>41</v>
      </c>
      <c r="M24" s="10"/>
    </row>
    <row r="25" spans="1:13" x14ac:dyDescent="0.25">
      <c r="A25" s="7" t="s">
        <v>42</v>
      </c>
      <c r="M25" s="10"/>
    </row>
    <row r="26" spans="1:13" x14ac:dyDescent="0.25">
      <c r="A26" s="55" t="s">
        <v>66</v>
      </c>
      <c r="B26" s="56"/>
      <c r="C26" s="56"/>
      <c r="D26" s="56"/>
      <c r="E26" s="56"/>
      <c r="F26" s="56"/>
    </row>
    <row r="27" spans="1:13" s="35" customFormat="1" x14ac:dyDescent="0.25">
      <c r="A27" s="30"/>
      <c r="B27" s="31"/>
      <c r="C27" s="31"/>
      <c r="D27" s="31"/>
      <c r="E27" s="31"/>
      <c r="F27" s="31"/>
      <c r="L27" s="40"/>
    </row>
  </sheetData>
  <mergeCells count="4">
    <mergeCell ref="A26:F26"/>
    <mergeCell ref="A5:A6"/>
    <mergeCell ref="B5:M5"/>
    <mergeCell ref="A3:M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27"/>
  <sheetViews>
    <sheetView zoomScale="90" zoomScaleNormal="90" workbookViewId="0">
      <selection activeCell="U18" sqref="U18"/>
    </sheetView>
  </sheetViews>
  <sheetFormatPr defaultRowHeight="15" x14ac:dyDescent="0.25"/>
  <cols>
    <col min="1" max="1" width="37.28515625" style="4" customWidth="1"/>
    <col min="2" max="3" width="8.28515625" style="4" customWidth="1"/>
    <col min="4" max="16384" width="9.140625" style="4"/>
  </cols>
  <sheetData>
    <row r="3" spans="1:13" s="40" customFormat="1" x14ac:dyDescent="0.25"/>
    <row r="4" spans="1:13" x14ac:dyDescent="0.25">
      <c r="A4" s="24" t="s">
        <v>89</v>
      </c>
      <c r="B4" s="15"/>
    </row>
    <row r="5" spans="1:13" ht="15" customHeight="1" x14ac:dyDescent="0.25">
      <c r="A5" s="12" t="s">
        <v>0</v>
      </c>
      <c r="B5" s="12" t="s">
        <v>18</v>
      </c>
      <c r="C5" s="12" t="s">
        <v>19</v>
      </c>
      <c r="D5" s="12" t="s">
        <v>20</v>
      </c>
      <c r="E5" s="12" t="s">
        <v>1</v>
      </c>
      <c r="F5" s="12" t="s">
        <v>2</v>
      </c>
      <c r="G5" s="12" t="s">
        <v>22</v>
      </c>
      <c r="H5" s="12" t="s">
        <v>44</v>
      </c>
      <c r="I5" s="12" t="s">
        <v>45</v>
      </c>
      <c r="J5" s="12" t="s">
        <v>46</v>
      </c>
      <c r="K5" s="12" t="s">
        <v>47</v>
      </c>
      <c r="L5" s="34" t="s">
        <v>65</v>
      </c>
    </row>
    <row r="6" spans="1:13" x14ac:dyDescent="0.25">
      <c r="A6" s="52" t="s">
        <v>3</v>
      </c>
      <c r="B6" s="49">
        <v>349</v>
      </c>
      <c r="C6" s="49">
        <v>357</v>
      </c>
      <c r="D6" s="49">
        <v>328</v>
      </c>
      <c r="E6" s="49">
        <v>297</v>
      </c>
      <c r="F6" s="49">
        <v>273</v>
      </c>
      <c r="G6" s="49">
        <v>239</v>
      </c>
      <c r="H6" s="49">
        <v>218</v>
      </c>
      <c r="I6" s="49">
        <v>213</v>
      </c>
      <c r="J6" s="49">
        <v>211</v>
      </c>
      <c r="K6" s="49">
        <v>214</v>
      </c>
      <c r="L6" s="49">
        <v>219</v>
      </c>
    </row>
    <row r="7" spans="1:13" x14ac:dyDescent="0.25">
      <c r="A7" s="53" t="s">
        <v>6</v>
      </c>
      <c r="B7" s="50">
        <v>3177</v>
      </c>
      <c r="C7" s="50">
        <v>2635</v>
      </c>
      <c r="D7" s="50">
        <v>2541</v>
      </c>
      <c r="E7" s="50">
        <v>2615</v>
      </c>
      <c r="F7" s="50">
        <v>2331</v>
      </c>
      <c r="G7" s="50">
        <v>2220</v>
      </c>
      <c r="H7" s="50">
        <v>2409</v>
      </c>
      <c r="I7" s="50">
        <v>2183</v>
      </c>
      <c r="J7" s="50">
        <v>2355</v>
      </c>
      <c r="K7" s="50">
        <v>2491</v>
      </c>
      <c r="L7" s="50">
        <v>2672</v>
      </c>
      <c r="M7" s="13"/>
    </row>
    <row r="8" spans="1:13" x14ac:dyDescent="0.25">
      <c r="A8" s="54" t="s">
        <v>14</v>
      </c>
      <c r="B8" s="51">
        <v>20473.488000000001</v>
      </c>
      <c r="C8" s="51">
        <v>-5375.8090000000002</v>
      </c>
      <c r="D8" s="51">
        <v>-3012.94</v>
      </c>
      <c r="E8" s="51">
        <v>-65425.663</v>
      </c>
      <c r="F8" s="51">
        <v>-12267.906000000001</v>
      </c>
      <c r="G8" s="51">
        <v>-111239.561</v>
      </c>
      <c r="H8" s="51">
        <v>17645.915000000001</v>
      </c>
      <c r="I8" s="51">
        <v>143878.43799999999</v>
      </c>
      <c r="J8" s="51">
        <v>198317.95199999999</v>
      </c>
      <c r="K8" s="51">
        <v>189508.962</v>
      </c>
      <c r="L8" s="51">
        <v>202960.658</v>
      </c>
      <c r="M8" s="13"/>
    </row>
    <row r="9" spans="1:13" x14ac:dyDescent="0.25">
      <c r="A9" s="16"/>
      <c r="B9" s="18"/>
      <c r="C9" s="17"/>
      <c r="D9" s="17"/>
      <c r="E9" s="17"/>
      <c r="F9" s="17"/>
      <c r="G9" s="17"/>
      <c r="H9" s="17"/>
      <c r="I9" s="17"/>
      <c r="J9" s="17"/>
    </row>
    <row r="10" spans="1:13" x14ac:dyDescent="0.25">
      <c r="B10" s="19"/>
      <c r="C10" s="19"/>
      <c r="D10" s="19"/>
      <c r="E10" s="19"/>
      <c r="F10" s="19"/>
      <c r="G10" s="19"/>
      <c r="H10" s="17"/>
      <c r="I10" s="17"/>
      <c r="J10" s="17"/>
    </row>
    <row r="11" spans="1:13" x14ac:dyDescent="0.25">
      <c r="A11" s="62" t="s">
        <v>57</v>
      </c>
      <c r="B11" s="62"/>
    </row>
    <row r="26" spans="1:6" x14ac:dyDescent="0.25">
      <c r="A26" s="55" t="s">
        <v>66</v>
      </c>
      <c r="B26" s="56"/>
      <c r="C26" s="56"/>
      <c r="D26" s="56"/>
      <c r="E26" s="56"/>
      <c r="F26" s="56"/>
    </row>
    <row r="27" spans="1:6" x14ac:dyDescent="0.25">
      <c r="A27" s="7" t="s">
        <v>58</v>
      </c>
    </row>
  </sheetData>
  <mergeCells count="2">
    <mergeCell ref="A11:B11"/>
    <mergeCell ref="A26:F26"/>
  </mergeCells>
  <pageMargins left="0.11811023622047245" right="0.11811023622047245" top="0.35433070866141736" bottom="0.35433070866141736" header="0.31496062992125984" footer="0.31496062992125984"/>
  <pageSetup paperSize="9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21"/>
  <sheetViews>
    <sheetView workbookViewId="0">
      <selection activeCell="K21" sqref="K21"/>
    </sheetView>
  </sheetViews>
  <sheetFormatPr defaultRowHeight="15" x14ac:dyDescent="0.25"/>
  <cols>
    <col min="1" max="1" width="5.42578125" style="8" customWidth="1"/>
    <col min="2" max="2" width="13.7109375" style="8" customWidth="1"/>
    <col min="3" max="3" width="34.7109375" style="8" customWidth="1"/>
    <col min="4" max="4" width="8.7109375" style="8" customWidth="1"/>
    <col min="5" max="7" width="11.7109375" style="8" customWidth="1"/>
    <col min="8" max="8" width="11.85546875" style="8" customWidth="1"/>
    <col min="9" max="9" width="11.7109375" style="8" customWidth="1"/>
    <col min="10" max="14" width="9.140625" style="8"/>
    <col min="15" max="18" width="11.7109375" style="8" bestFit="1" customWidth="1"/>
    <col min="19" max="20" width="11.28515625" style="8" bestFit="1" customWidth="1"/>
    <col min="21" max="24" width="10.7109375" style="8" bestFit="1" customWidth="1"/>
    <col min="25" max="16384" width="9.140625" style="8"/>
  </cols>
  <sheetData>
    <row r="2" spans="1:10" x14ac:dyDescent="0.25">
      <c r="G2" s="9"/>
    </row>
    <row r="3" spans="1:10" x14ac:dyDescent="0.25">
      <c r="G3" s="9"/>
    </row>
    <row r="4" spans="1:10" ht="25.5" customHeight="1" x14ac:dyDescent="0.25">
      <c r="A4" s="111" t="s">
        <v>131</v>
      </c>
      <c r="B4" s="112"/>
      <c r="C4" s="112"/>
      <c r="D4" s="112"/>
      <c r="E4" s="112"/>
      <c r="F4" s="112"/>
      <c r="G4" s="112"/>
    </row>
    <row r="5" spans="1:10" x14ac:dyDescent="0.25">
      <c r="F5" s="84" t="s">
        <v>93</v>
      </c>
    </row>
    <row r="6" spans="1:10" ht="22.5" x14ac:dyDescent="0.25">
      <c r="A6" s="36" t="s">
        <v>130</v>
      </c>
      <c r="B6" s="36" t="s">
        <v>23</v>
      </c>
      <c r="C6" s="26" t="s">
        <v>24</v>
      </c>
      <c r="D6" s="26" t="s">
        <v>49</v>
      </c>
      <c r="E6" s="26" t="s">
        <v>38</v>
      </c>
      <c r="F6" s="26" t="s">
        <v>25</v>
      </c>
      <c r="G6" s="26" t="s">
        <v>62</v>
      </c>
    </row>
    <row r="7" spans="1:10" x14ac:dyDescent="0.25">
      <c r="A7" s="120" t="s">
        <v>26</v>
      </c>
      <c r="B7" s="121" t="s">
        <v>96</v>
      </c>
      <c r="C7" s="118" t="s">
        <v>113</v>
      </c>
      <c r="D7" s="81" t="s">
        <v>123</v>
      </c>
      <c r="E7" s="45">
        <v>1070496.183</v>
      </c>
      <c r="F7" s="45">
        <v>738</v>
      </c>
      <c r="G7" s="45">
        <v>66088.11</v>
      </c>
      <c r="I7" s="44"/>
      <c r="J7" s="44"/>
    </row>
    <row r="8" spans="1:10" x14ac:dyDescent="0.25">
      <c r="A8" s="120" t="s">
        <v>31</v>
      </c>
      <c r="B8" s="121" t="s">
        <v>97</v>
      </c>
      <c r="C8" s="118" t="s">
        <v>114</v>
      </c>
      <c r="D8" s="82" t="s">
        <v>124</v>
      </c>
      <c r="E8" s="46">
        <v>851353.13300000003</v>
      </c>
      <c r="F8" s="46">
        <v>424</v>
      </c>
      <c r="G8" s="46">
        <v>36968.851000000002</v>
      </c>
      <c r="I8" s="44"/>
      <c r="J8" s="44"/>
    </row>
    <row r="9" spans="1:10" x14ac:dyDescent="0.25">
      <c r="A9" s="120" t="s">
        <v>32</v>
      </c>
      <c r="B9" s="121" t="s">
        <v>98</v>
      </c>
      <c r="C9" s="118" t="s">
        <v>115</v>
      </c>
      <c r="D9" s="82" t="s">
        <v>123</v>
      </c>
      <c r="E9" s="46">
        <v>561591.68599999999</v>
      </c>
      <c r="F9" s="46">
        <v>416</v>
      </c>
      <c r="G9" s="46">
        <v>58442.042000000001</v>
      </c>
      <c r="I9" s="44"/>
      <c r="J9" s="44"/>
    </row>
    <row r="10" spans="1:10" x14ac:dyDescent="0.25">
      <c r="A10" s="120" t="s">
        <v>33</v>
      </c>
      <c r="B10" s="121" t="s">
        <v>99</v>
      </c>
      <c r="C10" s="118" t="s">
        <v>116</v>
      </c>
      <c r="D10" s="82" t="s">
        <v>125</v>
      </c>
      <c r="E10" s="46">
        <v>134433.97</v>
      </c>
      <c r="F10" s="46">
        <v>170</v>
      </c>
      <c r="G10" s="46">
        <v>7055.8220000000001</v>
      </c>
      <c r="I10" s="44"/>
      <c r="J10" s="44"/>
    </row>
    <row r="11" spans="1:10" x14ac:dyDescent="0.25">
      <c r="A11" s="120" t="s">
        <v>30</v>
      </c>
      <c r="B11" s="121" t="s">
        <v>100</v>
      </c>
      <c r="C11" s="118" t="s">
        <v>117</v>
      </c>
      <c r="D11" s="82" t="s">
        <v>126</v>
      </c>
      <c r="E11" s="46">
        <v>120821.704</v>
      </c>
      <c r="F11" s="46">
        <v>154</v>
      </c>
      <c r="G11" s="46">
        <v>7336.3280000000004</v>
      </c>
      <c r="I11" s="44"/>
      <c r="J11" s="44"/>
    </row>
    <row r="12" spans="1:10" x14ac:dyDescent="0.25">
      <c r="A12" s="120" t="s">
        <v>27</v>
      </c>
      <c r="B12" s="121" t="s">
        <v>101</v>
      </c>
      <c r="C12" s="118" t="s">
        <v>118</v>
      </c>
      <c r="D12" s="82" t="s">
        <v>127</v>
      </c>
      <c r="E12" s="46">
        <v>40827.18</v>
      </c>
      <c r="F12" s="46">
        <v>33</v>
      </c>
      <c r="G12" s="46">
        <v>935.34799999999996</v>
      </c>
      <c r="I12" s="44"/>
      <c r="J12" s="44"/>
    </row>
    <row r="13" spans="1:10" x14ac:dyDescent="0.25">
      <c r="A13" s="120" t="s">
        <v>29</v>
      </c>
      <c r="B13" s="121" t="s">
        <v>102</v>
      </c>
      <c r="C13" s="119" t="s">
        <v>119</v>
      </c>
      <c r="D13" s="82" t="s">
        <v>123</v>
      </c>
      <c r="E13" s="46">
        <v>27734.057000000001</v>
      </c>
      <c r="F13" s="46">
        <v>21</v>
      </c>
      <c r="G13" s="46">
        <v>492.52600000000001</v>
      </c>
      <c r="I13" s="44"/>
      <c r="J13" s="44"/>
    </row>
    <row r="14" spans="1:10" x14ac:dyDescent="0.25">
      <c r="A14" s="120" t="s">
        <v>34</v>
      </c>
      <c r="B14" s="121" t="s">
        <v>103</v>
      </c>
      <c r="C14" s="118" t="s">
        <v>120</v>
      </c>
      <c r="D14" s="82" t="s">
        <v>128</v>
      </c>
      <c r="E14" s="46">
        <v>26602.414000000001</v>
      </c>
      <c r="F14" s="46">
        <v>8</v>
      </c>
      <c r="G14" s="46">
        <v>1992.384</v>
      </c>
      <c r="I14" s="44"/>
      <c r="J14" s="44"/>
    </row>
    <row r="15" spans="1:10" x14ac:dyDescent="0.25">
      <c r="A15" s="120" t="s">
        <v>28</v>
      </c>
      <c r="B15" s="121" t="s">
        <v>104</v>
      </c>
      <c r="C15" s="118" t="s">
        <v>121</v>
      </c>
      <c r="D15" s="82" t="s">
        <v>129</v>
      </c>
      <c r="E15" s="46">
        <v>24964.008999999998</v>
      </c>
      <c r="F15" s="46">
        <v>40</v>
      </c>
      <c r="G15" s="46">
        <v>3098.2249999999999</v>
      </c>
      <c r="I15" s="44"/>
      <c r="J15" s="44"/>
    </row>
    <row r="16" spans="1:10" x14ac:dyDescent="0.25">
      <c r="A16" s="120" t="s">
        <v>35</v>
      </c>
      <c r="B16" s="121" t="s">
        <v>105</v>
      </c>
      <c r="C16" s="118" t="s">
        <v>122</v>
      </c>
      <c r="D16" s="83" t="s">
        <v>123</v>
      </c>
      <c r="E16" s="47">
        <v>22675.673999999999</v>
      </c>
      <c r="F16" s="47">
        <v>10</v>
      </c>
      <c r="G16" s="47">
        <v>509.07299999999998</v>
      </c>
      <c r="I16" s="44"/>
      <c r="J16" s="44"/>
    </row>
    <row r="17" spans="1:9" ht="15" customHeight="1" x14ac:dyDescent="0.25">
      <c r="A17" s="63" t="s">
        <v>90</v>
      </c>
      <c r="B17" s="64"/>
      <c r="C17" s="64"/>
      <c r="D17" s="65"/>
      <c r="E17" s="85">
        <f>SUM(E7:E16)</f>
        <v>2881500.0100000007</v>
      </c>
      <c r="F17" s="86">
        <f>SUM(F7:F16)</f>
        <v>2014</v>
      </c>
      <c r="G17" s="87">
        <v>49591</v>
      </c>
    </row>
    <row r="18" spans="1:9" ht="15" customHeight="1" x14ac:dyDescent="0.25">
      <c r="A18" s="66" t="s">
        <v>91</v>
      </c>
      <c r="B18" s="67"/>
      <c r="C18" s="67"/>
      <c r="D18" s="68"/>
      <c r="E18" s="88">
        <v>3389135</v>
      </c>
      <c r="F18" s="89">
        <v>2672</v>
      </c>
      <c r="G18" s="90">
        <v>202961</v>
      </c>
    </row>
    <row r="19" spans="1:9" ht="15" customHeight="1" x14ac:dyDescent="0.25">
      <c r="A19" s="69" t="s">
        <v>92</v>
      </c>
      <c r="B19" s="70"/>
      <c r="C19" s="70"/>
      <c r="D19" s="71"/>
      <c r="E19" s="91">
        <f>E17/E18</f>
        <v>0.85021694621193922</v>
      </c>
      <c r="F19" s="92">
        <f>F17/F18</f>
        <v>0.75374251497005984</v>
      </c>
      <c r="G19" s="93">
        <v>0.68600000000000005</v>
      </c>
    </row>
    <row r="20" spans="1:9" x14ac:dyDescent="0.25">
      <c r="A20" s="55" t="s">
        <v>50</v>
      </c>
      <c r="B20" s="56"/>
      <c r="C20" s="56"/>
      <c r="D20" s="56"/>
      <c r="E20" s="56"/>
      <c r="F20" s="56"/>
      <c r="G20" s="56"/>
      <c r="H20" s="56"/>
      <c r="I20" s="56"/>
    </row>
    <row r="21" spans="1:9" x14ac:dyDescent="0.25">
      <c r="A21" s="32"/>
      <c r="B21" s="33"/>
      <c r="C21" s="33"/>
      <c r="D21" s="33"/>
      <c r="E21" s="33"/>
      <c r="F21" s="33"/>
      <c r="G21" s="33"/>
      <c r="H21" s="33"/>
      <c r="I21" s="33"/>
    </row>
  </sheetData>
  <mergeCells count="5">
    <mergeCell ref="A20:I20"/>
    <mergeCell ref="A17:D17"/>
    <mergeCell ref="A18:D18"/>
    <mergeCell ref="A19:D19"/>
    <mergeCell ref="A4:G4"/>
  </mergeCells>
  <pageMargins left="0.5118110236220472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F19"/>
  <sheetViews>
    <sheetView workbookViewId="0">
      <selection activeCell="H22" sqref="H22"/>
    </sheetView>
  </sheetViews>
  <sheetFormatPr defaultRowHeight="15" x14ac:dyDescent="0.25"/>
  <cols>
    <col min="1" max="1" width="5" style="4" customWidth="1"/>
    <col min="2" max="2" width="13.85546875" style="4" customWidth="1"/>
    <col min="3" max="3" width="34.7109375" style="4" bestFit="1" customWidth="1"/>
    <col min="4" max="4" width="8.85546875" style="4" bestFit="1" customWidth="1"/>
    <col min="5" max="5" width="9.7109375" style="4" customWidth="1"/>
    <col min="6" max="6" width="13.42578125" style="4" customWidth="1"/>
    <col min="7" max="7" width="9.140625" style="4"/>
    <col min="8" max="8" width="11.7109375" style="4" customWidth="1"/>
    <col min="9" max="16384" width="9.140625" style="4"/>
  </cols>
  <sheetData>
    <row r="3" spans="1:6" s="40" customFormat="1" x14ac:dyDescent="0.25"/>
    <row r="4" spans="1:6" ht="23.25" customHeight="1" x14ac:dyDescent="0.25">
      <c r="A4" s="113" t="s">
        <v>137</v>
      </c>
      <c r="B4" s="112"/>
      <c r="C4" s="112"/>
      <c r="D4" s="112"/>
      <c r="E4" s="112"/>
      <c r="F4" s="112"/>
    </row>
    <row r="5" spans="1:6" s="40" customFormat="1" x14ac:dyDescent="0.25">
      <c r="A5" s="20"/>
      <c r="D5" s="14"/>
      <c r="E5" s="20"/>
      <c r="F5" s="84" t="s">
        <v>93</v>
      </c>
    </row>
    <row r="6" spans="1:6" ht="22.5" x14ac:dyDescent="0.25">
      <c r="A6" s="80" t="s">
        <v>48</v>
      </c>
      <c r="B6" s="80" t="s">
        <v>23</v>
      </c>
      <c r="C6" s="11" t="s">
        <v>60</v>
      </c>
      <c r="D6" s="11" t="s">
        <v>49</v>
      </c>
      <c r="E6" s="11" t="s">
        <v>39</v>
      </c>
      <c r="F6" s="11" t="s">
        <v>61</v>
      </c>
    </row>
    <row r="7" spans="1:6" s="35" customFormat="1" x14ac:dyDescent="0.25">
      <c r="A7" s="117" t="s">
        <v>26</v>
      </c>
      <c r="B7" s="117" t="s">
        <v>96</v>
      </c>
      <c r="C7" s="114" t="s">
        <v>113</v>
      </c>
      <c r="D7" s="109" t="s">
        <v>123</v>
      </c>
      <c r="E7" s="41">
        <v>66088.11</v>
      </c>
      <c r="F7" s="22">
        <f>E7/$E$18</f>
        <v>0.30388970635570228</v>
      </c>
    </row>
    <row r="8" spans="1:6" s="35" customFormat="1" x14ac:dyDescent="0.25">
      <c r="A8" s="117" t="s">
        <v>31</v>
      </c>
      <c r="B8" s="117" t="s">
        <v>98</v>
      </c>
      <c r="C8" s="114" t="s">
        <v>115</v>
      </c>
      <c r="D8" s="108" t="s">
        <v>123</v>
      </c>
      <c r="E8" s="42">
        <v>58442.042000000001</v>
      </c>
      <c r="F8" s="22">
        <f t="shared" ref="F8:F18" si="0">E8/$E$18</f>
        <v>0.26873116786374462</v>
      </c>
    </row>
    <row r="9" spans="1:6" s="35" customFormat="1" x14ac:dyDescent="0.25">
      <c r="A9" s="117" t="s">
        <v>32</v>
      </c>
      <c r="B9" s="117" t="s">
        <v>97</v>
      </c>
      <c r="C9" s="114" t="s">
        <v>114</v>
      </c>
      <c r="D9" s="110" t="s">
        <v>124</v>
      </c>
      <c r="E9" s="42">
        <v>36968.851000000002</v>
      </c>
      <c r="F9" s="22">
        <f t="shared" si="0"/>
        <v>0.16999204962432291</v>
      </c>
    </row>
    <row r="10" spans="1:6" s="35" customFormat="1" x14ac:dyDescent="0.25">
      <c r="A10" s="117" t="s">
        <v>33</v>
      </c>
      <c r="B10" s="117" t="s">
        <v>106</v>
      </c>
      <c r="C10" s="115" t="s">
        <v>133</v>
      </c>
      <c r="D10" s="108" t="s">
        <v>123</v>
      </c>
      <c r="E10" s="42">
        <v>8572.5630000000001</v>
      </c>
      <c r="F10" s="22">
        <f t="shared" si="0"/>
        <v>3.9418794890423686E-2</v>
      </c>
    </row>
    <row r="11" spans="1:6" s="35" customFormat="1" x14ac:dyDescent="0.25">
      <c r="A11" s="117" t="s">
        <v>30</v>
      </c>
      <c r="B11" s="117" t="s">
        <v>100</v>
      </c>
      <c r="C11" s="114" t="s">
        <v>117</v>
      </c>
      <c r="D11" s="82" t="s">
        <v>126</v>
      </c>
      <c r="E11" s="42">
        <v>7336.3280000000004</v>
      </c>
      <c r="F11" s="22">
        <f t="shared" si="0"/>
        <v>3.3734276281302593E-2</v>
      </c>
    </row>
    <row r="12" spans="1:6" x14ac:dyDescent="0.25">
      <c r="A12" s="117" t="s">
        <v>27</v>
      </c>
      <c r="B12" s="117" t="s">
        <v>99</v>
      </c>
      <c r="C12" s="114" t="s">
        <v>116</v>
      </c>
      <c r="D12" s="107" t="s">
        <v>125</v>
      </c>
      <c r="E12" s="42">
        <v>7055.8220000000001</v>
      </c>
      <c r="F12" s="22">
        <f t="shared" si="0"/>
        <v>3.244443933527686E-2</v>
      </c>
    </row>
    <row r="13" spans="1:6" x14ac:dyDescent="0.25">
      <c r="A13" s="117" t="s">
        <v>29</v>
      </c>
      <c r="B13" s="117" t="s">
        <v>107</v>
      </c>
      <c r="C13" s="115" t="s">
        <v>134</v>
      </c>
      <c r="D13" s="107" t="s">
        <v>136</v>
      </c>
      <c r="E13" s="42">
        <v>4602.3649999999998</v>
      </c>
      <c r="F13" s="22">
        <f t="shared" si="0"/>
        <v>2.1162828659977744E-2</v>
      </c>
    </row>
    <row r="14" spans="1:6" x14ac:dyDescent="0.25">
      <c r="A14" s="117" t="s">
        <v>34</v>
      </c>
      <c r="B14" s="117" t="s">
        <v>104</v>
      </c>
      <c r="C14" s="114" t="s">
        <v>121</v>
      </c>
      <c r="D14" s="107" t="s">
        <v>129</v>
      </c>
      <c r="E14" s="42">
        <v>3098.2249999999999</v>
      </c>
      <c r="F14" s="22">
        <f t="shared" si="0"/>
        <v>1.4246415663481612E-2</v>
      </c>
    </row>
    <row r="15" spans="1:6" x14ac:dyDescent="0.25">
      <c r="A15" s="117" t="s">
        <v>28</v>
      </c>
      <c r="B15" s="117" t="s">
        <v>103</v>
      </c>
      <c r="C15" s="114" t="s">
        <v>120</v>
      </c>
      <c r="D15" s="110" t="s">
        <v>128</v>
      </c>
      <c r="E15" s="42">
        <v>1992.384</v>
      </c>
      <c r="F15" s="22">
        <f t="shared" si="0"/>
        <v>9.1614813724859058E-3</v>
      </c>
    </row>
    <row r="16" spans="1:6" s="35" customFormat="1" x14ac:dyDescent="0.25">
      <c r="A16" s="117" t="s">
        <v>35</v>
      </c>
      <c r="B16" s="117" t="s">
        <v>108</v>
      </c>
      <c r="C16" s="115" t="s">
        <v>135</v>
      </c>
      <c r="D16" s="108" t="s">
        <v>123</v>
      </c>
      <c r="E16" s="43">
        <v>1785.942</v>
      </c>
      <c r="F16" s="27">
        <f t="shared" si="0"/>
        <v>8.212209275591565E-3</v>
      </c>
    </row>
    <row r="17" spans="1:6" x14ac:dyDescent="0.25">
      <c r="A17" s="116" t="s">
        <v>94</v>
      </c>
      <c r="B17" s="116"/>
      <c r="C17" s="72"/>
      <c r="D17" s="72"/>
      <c r="E17" s="28">
        <f>SUM(E12:E16)</f>
        <v>18534.738000000001</v>
      </c>
      <c r="F17" s="29">
        <f t="shared" si="0"/>
        <v>8.5227374306813694E-2</v>
      </c>
    </row>
    <row r="18" spans="1:6" x14ac:dyDescent="0.25">
      <c r="A18" s="72" t="s">
        <v>95</v>
      </c>
      <c r="B18" s="72"/>
      <c r="C18" s="72"/>
      <c r="D18" s="72"/>
      <c r="E18" s="28">
        <v>217474</v>
      </c>
      <c r="F18" s="29">
        <f t="shared" si="0"/>
        <v>1</v>
      </c>
    </row>
    <row r="19" spans="1:6" x14ac:dyDescent="0.25">
      <c r="A19" s="21" t="s">
        <v>59</v>
      </c>
    </row>
  </sheetData>
  <mergeCells count="3">
    <mergeCell ref="A17:D17"/>
    <mergeCell ref="A18:D18"/>
    <mergeCell ref="A4:F4"/>
  </mergeCells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T29"/>
  <sheetViews>
    <sheetView workbookViewId="0">
      <selection activeCell="L23" sqref="L23:L24"/>
    </sheetView>
  </sheetViews>
  <sheetFormatPr defaultRowHeight="15" x14ac:dyDescent="0.25"/>
  <cols>
    <col min="1" max="1" width="5.42578125" style="4" customWidth="1"/>
    <col min="2" max="2" width="26.5703125" style="23" bestFit="1" customWidth="1"/>
    <col min="3" max="3" width="5.7109375" style="4" customWidth="1"/>
    <col min="4" max="5" width="7.7109375" style="4" customWidth="1"/>
    <col min="6" max="7" width="6.7109375" style="4" customWidth="1"/>
    <col min="8" max="8" width="5.7109375" style="4" customWidth="1"/>
    <col min="9" max="10" width="9" style="4" bestFit="1" customWidth="1"/>
    <col min="11" max="11" width="5.7109375" style="4" customWidth="1"/>
    <col min="12" max="13" width="7.7109375" style="4" customWidth="1"/>
    <col min="14" max="14" width="5.7109375" style="4" customWidth="1"/>
    <col min="15" max="16" width="7.7109375" style="4" customWidth="1"/>
    <col min="17" max="17" width="5.7109375" style="4" customWidth="1"/>
    <col min="18" max="19" width="8.7109375" style="4" customWidth="1"/>
    <col min="20" max="20" width="5.7109375" style="4" customWidth="1"/>
    <col min="21" max="35" width="9.140625" style="4"/>
    <col min="36" max="36" width="13" style="4" customWidth="1"/>
    <col min="37" max="37" width="13.28515625" style="4" customWidth="1"/>
    <col min="38" max="16384" width="9.140625" style="4"/>
  </cols>
  <sheetData>
    <row r="3" spans="1:20" x14ac:dyDescent="0.25">
      <c r="A3" s="48" t="s">
        <v>132</v>
      </c>
    </row>
    <row r="4" spans="1:20" s="40" customFormat="1" x14ac:dyDescent="0.25">
      <c r="A4" s="20"/>
      <c r="B4" s="37"/>
      <c r="R4" s="106" t="s">
        <v>93</v>
      </c>
    </row>
    <row r="5" spans="1:20" ht="23.25" customHeight="1" x14ac:dyDescent="0.25">
      <c r="A5" s="73" t="s">
        <v>54</v>
      </c>
      <c r="B5" s="75"/>
      <c r="C5" s="73" t="s">
        <v>37</v>
      </c>
      <c r="D5" s="74"/>
      <c r="E5" s="74"/>
      <c r="F5" s="76" t="s">
        <v>25</v>
      </c>
      <c r="G5" s="77"/>
      <c r="H5" s="77"/>
      <c r="I5" s="78" t="s">
        <v>38</v>
      </c>
      <c r="J5" s="78"/>
      <c r="K5" s="78"/>
      <c r="L5" s="73" t="s">
        <v>40</v>
      </c>
      <c r="M5" s="74"/>
      <c r="N5" s="74"/>
      <c r="O5" s="73" t="s">
        <v>64</v>
      </c>
      <c r="P5" s="74" t="s">
        <v>109</v>
      </c>
      <c r="Q5" s="74" t="s">
        <v>36</v>
      </c>
      <c r="R5" s="73" t="s">
        <v>63</v>
      </c>
      <c r="S5" s="74" t="s">
        <v>110</v>
      </c>
      <c r="T5" s="74" t="s">
        <v>36</v>
      </c>
    </row>
    <row r="6" spans="1:20" x14ac:dyDescent="0.25">
      <c r="A6" s="100" t="s">
        <v>55</v>
      </c>
      <c r="B6" s="101" t="s">
        <v>56</v>
      </c>
      <c r="C6" s="100" t="s">
        <v>51</v>
      </c>
      <c r="D6" s="100" t="s">
        <v>52</v>
      </c>
      <c r="E6" s="100" t="s">
        <v>53</v>
      </c>
      <c r="F6" s="100" t="s">
        <v>47</v>
      </c>
      <c r="G6" s="100" t="s">
        <v>65</v>
      </c>
      <c r="H6" s="100" t="s">
        <v>36</v>
      </c>
      <c r="I6" s="103" t="s">
        <v>47</v>
      </c>
      <c r="J6" s="103" t="s">
        <v>65</v>
      </c>
      <c r="K6" s="103" t="s">
        <v>36</v>
      </c>
      <c r="L6" s="100" t="s">
        <v>47</v>
      </c>
      <c r="M6" s="100" t="s">
        <v>65</v>
      </c>
      <c r="N6" s="100" t="s">
        <v>36</v>
      </c>
      <c r="O6" s="100" t="s">
        <v>47</v>
      </c>
      <c r="P6" s="100" t="s">
        <v>65</v>
      </c>
      <c r="Q6" s="100" t="s">
        <v>36</v>
      </c>
      <c r="R6" s="100" t="s">
        <v>47</v>
      </c>
      <c r="S6" s="100" t="s">
        <v>65</v>
      </c>
      <c r="T6" s="100" t="s">
        <v>36</v>
      </c>
    </row>
    <row r="7" spans="1:20" x14ac:dyDescent="0.25">
      <c r="A7" s="99">
        <v>21</v>
      </c>
      <c r="B7" s="94" t="s">
        <v>68</v>
      </c>
      <c r="C7" s="95">
        <v>74</v>
      </c>
      <c r="D7" s="95">
        <v>53</v>
      </c>
      <c r="E7" s="95">
        <v>21</v>
      </c>
      <c r="F7" s="96">
        <v>1420</v>
      </c>
      <c r="G7" s="97">
        <v>1401</v>
      </c>
      <c r="H7" s="102">
        <v>98.661971830985919</v>
      </c>
      <c r="I7" s="104">
        <v>1730529.6529999999</v>
      </c>
      <c r="J7" s="104">
        <v>1892064.4310000001</v>
      </c>
      <c r="K7" s="105">
        <v>109.33441260136559</v>
      </c>
      <c r="L7" s="96">
        <v>114268.80899999999</v>
      </c>
      <c r="M7" s="97">
        <v>135934.394</v>
      </c>
      <c r="N7" s="98">
        <v>118.96019149022547</v>
      </c>
      <c r="O7" s="95">
        <v>27026.032999999999</v>
      </c>
      <c r="P7" s="97">
        <v>46591.065000000002</v>
      </c>
      <c r="Q7" s="98">
        <v>172.39328095248015</v>
      </c>
      <c r="R7" s="96">
        <v>685040.23600000003</v>
      </c>
      <c r="S7" s="97">
        <v>664036.21799999999</v>
      </c>
      <c r="T7" s="98">
        <v>96.933900098679743</v>
      </c>
    </row>
    <row r="8" spans="1:20" x14ac:dyDescent="0.25">
      <c r="A8" s="99">
        <v>1</v>
      </c>
      <c r="B8" s="94" t="s">
        <v>71</v>
      </c>
      <c r="C8" s="95">
        <v>12</v>
      </c>
      <c r="D8" s="95">
        <v>9</v>
      </c>
      <c r="E8" s="95">
        <v>3</v>
      </c>
      <c r="F8" s="96">
        <v>274</v>
      </c>
      <c r="G8" s="97">
        <v>443</v>
      </c>
      <c r="H8" s="102">
        <v>161.67883211678833</v>
      </c>
      <c r="I8" s="104">
        <v>761745.66899999999</v>
      </c>
      <c r="J8" s="104">
        <v>865688.89800000004</v>
      </c>
      <c r="K8" s="105">
        <v>113.64539809415051</v>
      </c>
      <c r="L8" s="96">
        <v>42396.673999999999</v>
      </c>
      <c r="M8" s="97">
        <v>37289.105000000003</v>
      </c>
      <c r="N8" s="98">
        <v>87.952901682806527</v>
      </c>
      <c r="O8" s="95">
        <v>1211.297</v>
      </c>
      <c r="P8" s="97">
        <v>182.83699999999999</v>
      </c>
      <c r="Q8" s="98">
        <v>15.094316257697326</v>
      </c>
      <c r="R8" s="96">
        <v>457290.571</v>
      </c>
      <c r="S8" s="97">
        <v>485856.98700000002</v>
      </c>
      <c r="T8" s="98">
        <v>106.24688498114692</v>
      </c>
    </row>
    <row r="9" spans="1:20" x14ac:dyDescent="0.25">
      <c r="A9" s="99">
        <v>18</v>
      </c>
      <c r="B9" s="94" t="s">
        <v>79</v>
      </c>
      <c r="C9" s="95">
        <v>19</v>
      </c>
      <c r="D9" s="95">
        <v>13</v>
      </c>
      <c r="E9" s="95">
        <v>6</v>
      </c>
      <c r="F9" s="96">
        <v>184</v>
      </c>
      <c r="G9" s="97">
        <v>213</v>
      </c>
      <c r="H9" s="102">
        <v>115.76086956521738</v>
      </c>
      <c r="I9" s="104">
        <v>161665.76500000001</v>
      </c>
      <c r="J9" s="104">
        <v>187729.78200000001</v>
      </c>
      <c r="K9" s="105">
        <v>116.12216228958556</v>
      </c>
      <c r="L9" s="96">
        <v>8381.6980000000003</v>
      </c>
      <c r="M9" s="97">
        <v>14488.066000000001</v>
      </c>
      <c r="N9" s="98">
        <v>172.85359124129741</v>
      </c>
      <c r="O9" s="95">
        <v>181.15700000000001</v>
      </c>
      <c r="P9" s="97">
        <v>196.35300000000001</v>
      </c>
      <c r="Q9" s="98">
        <v>108.38830406774234</v>
      </c>
      <c r="R9" s="96">
        <v>58603.258000000002</v>
      </c>
      <c r="S9" s="97">
        <v>73330.399000000005</v>
      </c>
      <c r="T9" s="98">
        <v>125.13024275885823</v>
      </c>
    </row>
    <row r="10" spans="1:20" x14ac:dyDescent="0.25">
      <c r="A10" s="99">
        <v>13</v>
      </c>
      <c r="B10" s="94" t="s">
        <v>77</v>
      </c>
      <c r="C10" s="95">
        <v>9</v>
      </c>
      <c r="D10" s="95">
        <v>5</v>
      </c>
      <c r="E10" s="95">
        <v>4</v>
      </c>
      <c r="F10" s="96">
        <v>177</v>
      </c>
      <c r="G10" s="97">
        <v>178</v>
      </c>
      <c r="H10" s="102">
        <v>100.56497175141243</v>
      </c>
      <c r="I10" s="104">
        <v>134435.033</v>
      </c>
      <c r="J10" s="104">
        <v>138010.52100000001</v>
      </c>
      <c r="K10" s="105">
        <v>102.65964006569628</v>
      </c>
      <c r="L10" s="96">
        <v>10589.634</v>
      </c>
      <c r="M10" s="97">
        <v>7194.165</v>
      </c>
      <c r="N10" s="98">
        <v>67.935917331987099</v>
      </c>
      <c r="O10" s="95">
        <v>30406.960999999999</v>
      </c>
      <c r="P10" s="97">
        <v>32850.053</v>
      </c>
      <c r="Q10" s="98">
        <v>108.03464706650558</v>
      </c>
      <c r="R10" s="96">
        <v>46935.875</v>
      </c>
      <c r="S10" s="97">
        <v>45412.805</v>
      </c>
      <c r="T10" s="98">
        <v>96.754998175702482</v>
      </c>
    </row>
    <row r="11" spans="1:20" x14ac:dyDescent="0.25">
      <c r="A11" s="99">
        <v>17</v>
      </c>
      <c r="B11" s="94" t="s">
        <v>74</v>
      </c>
      <c r="C11" s="95">
        <v>36</v>
      </c>
      <c r="D11" s="95">
        <v>22</v>
      </c>
      <c r="E11" s="95">
        <v>14</v>
      </c>
      <c r="F11" s="96">
        <v>138</v>
      </c>
      <c r="G11" s="97">
        <v>134</v>
      </c>
      <c r="H11" s="102">
        <v>97.101449275362313</v>
      </c>
      <c r="I11" s="104">
        <v>123791.91899999999</v>
      </c>
      <c r="J11" s="104">
        <v>131752.79399999999</v>
      </c>
      <c r="K11" s="105">
        <v>106.43085192014836</v>
      </c>
      <c r="L11" s="96">
        <v>4762.4319999999998</v>
      </c>
      <c r="M11" s="97">
        <v>4559.8429999999998</v>
      </c>
      <c r="N11" s="98">
        <v>95.746101991587494</v>
      </c>
      <c r="O11" s="95">
        <v>1495.0450000000001</v>
      </c>
      <c r="P11" s="97">
        <v>1837.096</v>
      </c>
      <c r="Q11" s="98">
        <v>122.87897688698332</v>
      </c>
      <c r="R11" s="96">
        <v>3627.34</v>
      </c>
      <c r="S11" s="97">
        <v>3328.252</v>
      </c>
      <c r="T11" s="98">
        <v>91.754619087265041</v>
      </c>
    </row>
    <row r="12" spans="1:20" x14ac:dyDescent="0.25">
      <c r="A12" s="99">
        <v>8</v>
      </c>
      <c r="B12" s="94" t="s">
        <v>73</v>
      </c>
      <c r="C12" s="95">
        <v>13</v>
      </c>
      <c r="D12" s="95">
        <v>11</v>
      </c>
      <c r="E12" s="95">
        <v>2</v>
      </c>
      <c r="F12" s="96">
        <v>49</v>
      </c>
      <c r="G12" s="97">
        <v>45</v>
      </c>
      <c r="H12" s="102">
        <v>91.83673469387756</v>
      </c>
      <c r="I12" s="104">
        <v>41494.981</v>
      </c>
      <c r="J12" s="104">
        <v>48099.928999999996</v>
      </c>
      <c r="K12" s="105">
        <v>115.91746240346512</v>
      </c>
      <c r="L12" s="96">
        <v>1217.463</v>
      </c>
      <c r="M12" s="97">
        <v>3211.3359999999998</v>
      </c>
      <c r="N12" s="98">
        <v>263.77277995306633</v>
      </c>
      <c r="O12" s="95">
        <v>1427.325</v>
      </c>
      <c r="P12" s="97">
        <v>5167.6729999999998</v>
      </c>
      <c r="Q12" s="98">
        <v>362.05300124358502</v>
      </c>
      <c r="R12" s="96">
        <v>10608.177</v>
      </c>
      <c r="S12" s="97">
        <v>12578.37</v>
      </c>
      <c r="T12" s="98">
        <v>118.57239938586999</v>
      </c>
    </row>
    <row r="13" spans="1:20" x14ac:dyDescent="0.25">
      <c r="A13" s="99">
        <v>16</v>
      </c>
      <c r="B13" s="94" t="s">
        <v>81</v>
      </c>
      <c r="C13" s="95">
        <v>8</v>
      </c>
      <c r="D13" s="95">
        <v>4</v>
      </c>
      <c r="E13" s="95">
        <v>4</v>
      </c>
      <c r="F13" s="96">
        <v>52</v>
      </c>
      <c r="G13" s="97">
        <v>55</v>
      </c>
      <c r="H13" s="102">
        <v>105.76923076923077</v>
      </c>
      <c r="I13" s="104">
        <v>34314.394</v>
      </c>
      <c r="J13" s="104">
        <v>31478.905999999999</v>
      </c>
      <c r="K13" s="105">
        <v>91.736738815786751</v>
      </c>
      <c r="L13" s="96">
        <v>3514.1709999999998</v>
      </c>
      <c r="M13" s="97">
        <v>3361.2489999999998</v>
      </c>
      <c r="N13" s="98">
        <v>95.648418930097606</v>
      </c>
      <c r="O13" s="95">
        <v>0</v>
      </c>
      <c r="P13" s="97">
        <v>86.918999999999997</v>
      </c>
      <c r="Q13" s="98"/>
      <c r="R13" s="96">
        <v>13833.929</v>
      </c>
      <c r="S13" s="97">
        <v>14771.035</v>
      </c>
      <c r="T13" s="98">
        <v>106.77396855224572</v>
      </c>
    </row>
    <row r="14" spans="1:20" x14ac:dyDescent="0.25">
      <c r="A14" s="99">
        <v>19</v>
      </c>
      <c r="B14" s="94" t="s">
        <v>85</v>
      </c>
      <c r="C14" s="95">
        <v>5</v>
      </c>
      <c r="D14" s="95">
        <v>2</v>
      </c>
      <c r="E14" s="95">
        <v>3</v>
      </c>
      <c r="F14" s="96">
        <v>18</v>
      </c>
      <c r="G14" s="97">
        <v>19</v>
      </c>
      <c r="H14" s="102">
        <v>105.55555555555556</v>
      </c>
      <c r="I14" s="104">
        <v>18767.385999999999</v>
      </c>
      <c r="J14" s="104">
        <v>18934.753000000001</v>
      </c>
      <c r="K14" s="105">
        <v>100.89179707818658</v>
      </c>
      <c r="L14" s="96">
        <v>1735.287</v>
      </c>
      <c r="M14" s="97">
        <v>757.19500000000005</v>
      </c>
      <c r="N14" s="98">
        <v>43.635145079747616</v>
      </c>
      <c r="O14" s="95">
        <v>0</v>
      </c>
      <c r="P14" s="97">
        <v>0</v>
      </c>
      <c r="Q14" s="98"/>
      <c r="R14" s="96">
        <v>218.11699999999999</v>
      </c>
      <c r="S14" s="97">
        <v>424.37900000000002</v>
      </c>
      <c r="T14" s="98">
        <v>194.56484363896439</v>
      </c>
    </row>
    <row r="15" spans="1:20" x14ac:dyDescent="0.25">
      <c r="A15" s="99">
        <v>10</v>
      </c>
      <c r="B15" s="94" t="s">
        <v>70</v>
      </c>
      <c r="C15" s="95">
        <v>2</v>
      </c>
      <c r="D15" s="95">
        <v>1</v>
      </c>
      <c r="E15" s="95">
        <v>1</v>
      </c>
      <c r="F15" s="96">
        <v>29</v>
      </c>
      <c r="G15" s="97">
        <v>34</v>
      </c>
      <c r="H15" s="102">
        <v>117.24137931034481</v>
      </c>
      <c r="I15" s="104">
        <v>16348.179</v>
      </c>
      <c r="J15" s="104">
        <v>17308.191999999999</v>
      </c>
      <c r="K15" s="105">
        <v>105.87229317711777</v>
      </c>
      <c r="L15" s="96">
        <v>785.56200000000001</v>
      </c>
      <c r="M15" s="97">
        <v>427.54300000000001</v>
      </c>
      <c r="N15" s="98">
        <v>54.425112212657943</v>
      </c>
      <c r="O15" s="95">
        <v>0</v>
      </c>
      <c r="P15" s="97">
        <v>0</v>
      </c>
      <c r="Q15" s="98"/>
      <c r="R15" s="96">
        <v>0</v>
      </c>
      <c r="S15" s="97">
        <v>0</v>
      </c>
      <c r="T15" s="98"/>
    </row>
    <row r="16" spans="1:20" x14ac:dyDescent="0.25">
      <c r="A16" s="99">
        <v>5</v>
      </c>
      <c r="B16" s="94" t="s">
        <v>80</v>
      </c>
      <c r="C16" s="95">
        <v>4</v>
      </c>
      <c r="D16" s="95">
        <v>1</v>
      </c>
      <c r="E16" s="95">
        <v>3</v>
      </c>
      <c r="F16" s="96">
        <v>22</v>
      </c>
      <c r="G16" s="97">
        <v>25</v>
      </c>
      <c r="H16" s="102">
        <v>113.63636363636364</v>
      </c>
      <c r="I16" s="104">
        <v>9923.8510000000006</v>
      </c>
      <c r="J16" s="104">
        <v>12007.164000000001</v>
      </c>
      <c r="K16" s="105">
        <v>120.99298951586435</v>
      </c>
      <c r="L16" s="96">
        <v>210.494</v>
      </c>
      <c r="M16" s="97">
        <v>1237.7950000000001</v>
      </c>
      <c r="N16" s="98">
        <v>588.04288958355107</v>
      </c>
      <c r="O16" s="95">
        <v>729.62099999999998</v>
      </c>
      <c r="P16" s="97">
        <v>767.49</v>
      </c>
      <c r="Q16" s="98">
        <v>105.19022889966161</v>
      </c>
      <c r="R16" s="96">
        <v>0</v>
      </c>
      <c r="S16" s="97">
        <v>0</v>
      </c>
      <c r="T16" s="98"/>
    </row>
    <row r="17" spans="1:20" x14ac:dyDescent="0.25">
      <c r="A17" s="99">
        <v>15</v>
      </c>
      <c r="B17" s="94" t="s">
        <v>84</v>
      </c>
      <c r="C17" s="95">
        <v>5</v>
      </c>
      <c r="D17" s="95">
        <v>1</v>
      </c>
      <c r="E17" s="95">
        <v>4</v>
      </c>
      <c r="F17" s="96">
        <v>19</v>
      </c>
      <c r="G17" s="97">
        <v>20</v>
      </c>
      <c r="H17" s="102">
        <v>105.26315789473684</v>
      </c>
      <c r="I17" s="104">
        <v>9368.125</v>
      </c>
      <c r="J17" s="104">
        <v>9972.6550000000007</v>
      </c>
      <c r="K17" s="105">
        <v>106.4530522383081</v>
      </c>
      <c r="L17" s="149">
        <v>-2534.7570000000001</v>
      </c>
      <c r="M17" s="148">
        <v>-3778.5749999999998</v>
      </c>
      <c r="N17" s="98">
        <v>149.07050261622712</v>
      </c>
      <c r="O17" s="95">
        <v>0</v>
      </c>
      <c r="P17" s="97">
        <v>0</v>
      </c>
      <c r="Q17" s="98"/>
      <c r="R17" s="96">
        <v>1341.2180000000001</v>
      </c>
      <c r="S17" s="97">
        <v>1225.2460000000001</v>
      </c>
      <c r="T17" s="98">
        <v>91.353232658672937</v>
      </c>
    </row>
    <row r="18" spans="1:20" x14ac:dyDescent="0.25">
      <c r="A18" s="99">
        <v>14</v>
      </c>
      <c r="B18" s="94" t="s">
        <v>72</v>
      </c>
      <c r="C18" s="95">
        <v>7</v>
      </c>
      <c r="D18" s="95">
        <v>3</v>
      </c>
      <c r="E18" s="95">
        <v>4</v>
      </c>
      <c r="F18" s="96">
        <v>34</v>
      </c>
      <c r="G18" s="97">
        <v>42</v>
      </c>
      <c r="H18" s="102">
        <v>123.52941176470588</v>
      </c>
      <c r="I18" s="104">
        <v>9013.2649999999994</v>
      </c>
      <c r="J18" s="104">
        <v>9127.6029999999992</v>
      </c>
      <c r="K18" s="105">
        <v>101.26855251676278</v>
      </c>
      <c r="L18" s="96">
        <v>121.36199999999999</v>
      </c>
      <c r="M18" s="148">
        <v>-1992.194</v>
      </c>
      <c r="N18" s="98" t="s">
        <v>21</v>
      </c>
      <c r="O18" s="95">
        <v>515.85199999999998</v>
      </c>
      <c r="P18" s="97">
        <v>551.49699999999996</v>
      </c>
      <c r="Q18" s="98">
        <v>106.90992765366812</v>
      </c>
      <c r="R18" s="96">
        <v>300.13</v>
      </c>
      <c r="S18" s="97">
        <v>1731.9349999999999</v>
      </c>
      <c r="T18" s="98">
        <v>577.06160663712387</v>
      </c>
    </row>
    <row r="19" spans="1:20" x14ac:dyDescent="0.25">
      <c r="A19" s="99">
        <v>7</v>
      </c>
      <c r="B19" s="94" t="s">
        <v>69</v>
      </c>
      <c r="C19" s="95">
        <v>4</v>
      </c>
      <c r="D19" s="95">
        <v>2</v>
      </c>
      <c r="E19" s="95">
        <v>2</v>
      </c>
      <c r="F19" s="96">
        <v>17</v>
      </c>
      <c r="G19" s="97">
        <v>17</v>
      </c>
      <c r="H19" s="102">
        <v>100</v>
      </c>
      <c r="I19" s="104">
        <v>7414.9260000000004</v>
      </c>
      <c r="J19" s="104">
        <v>6646.1170000000002</v>
      </c>
      <c r="K19" s="105">
        <v>89.631602527118943</v>
      </c>
      <c r="L19" s="96">
        <v>55.463000000000001</v>
      </c>
      <c r="M19" s="148">
        <v>-97.141999999999996</v>
      </c>
      <c r="N19" s="98" t="s">
        <v>21</v>
      </c>
      <c r="O19" s="95">
        <v>0</v>
      </c>
      <c r="P19" s="97">
        <v>0</v>
      </c>
      <c r="Q19" s="98"/>
      <c r="R19" s="96">
        <v>1507.5840000000001</v>
      </c>
      <c r="S19" s="97">
        <v>1006.885</v>
      </c>
      <c r="T19" s="98">
        <v>66.787986606384791</v>
      </c>
    </row>
    <row r="20" spans="1:20" x14ac:dyDescent="0.25">
      <c r="A20" s="99">
        <v>11</v>
      </c>
      <c r="B20" s="94" t="s">
        <v>75</v>
      </c>
      <c r="C20" s="95">
        <v>1</v>
      </c>
      <c r="D20" s="95">
        <v>1</v>
      </c>
      <c r="E20" s="95">
        <v>0</v>
      </c>
      <c r="F20" s="96">
        <v>10</v>
      </c>
      <c r="G20" s="97">
        <v>10</v>
      </c>
      <c r="H20" s="102">
        <v>100</v>
      </c>
      <c r="I20" s="104">
        <v>4102.692</v>
      </c>
      <c r="J20" s="104">
        <v>5285.5519999999997</v>
      </c>
      <c r="K20" s="105">
        <v>128.83131368379591</v>
      </c>
      <c r="L20" s="96">
        <v>77.394000000000005</v>
      </c>
      <c r="M20" s="97">
        <v>76.855000000000004</v>
      </c>
      <c r="N20" s="98">
        <v>99.303563583740342</v>
      </c>
      <c r="O20" s="95">
        <v>0</v>
      </c>
      <c r="P20" s="97">
        <v>0</v>
      </c>
      <c r="Q20" s="98"/>
      <c r="R20" s="96">
        <v>0</v>
      </c>
      <c r="S20" s="97">
        <v>0</v>
      </c>
      <c r="T20" s="98"/>
    </row>
    <row r="21" spans="1:20" x14ac:dyDescent="0.25">
      <c r="A21" s="99">
        <v>4</v>
      </c>
      <c r="B21" s="94" t="s">
        <v>83</v>
      </c>
      <c r="C21" s="95">
        <v>4</v>
      </c>
      <c r="D21" s="95">
        <v>3</v>
      </c>
      <c r="E21" s="95">
        <v>1</v>
      </c>
      <c r="F21" s="96">
        <v>6</v>
      </c>
      <c r="G21" s="97">
        <v>8</v>
      </c>
      <c r="H21" s="102">
        <v>133.33333333333331</v>
      </c>
      <c r="I21" s="104">
        <v>4117.4340000000002</v>
      </c>
      <c r="J21" s="104">
        <v>4450.8440000000001</v>
      </c>
      <c r="K21" s="105">
        <v>108.09751898876824</v>
      </c>
      <c r="L21" s="96">
        <v>197.55500000000001</v>
      </c>
      <c r="M21" s="97">
        <v>81.787999999999997</v>
      </c>
      <c r="N21" s="98">
        <v>41.400116423274532</v>
      </c>
      <c r="O21" s="95">
        <v>0</v>
      </c>
      <c r="P21" s="97">
        <v>0</v>
      </c>
      <c r="Q21" s="98"/>
      <c r="R21" s="96">
        <v>472.63099999999997</v>
      </c>
      <c r="S21" s="97">
        <v>681.30399999999997</v>
      </c>
      <c r="T21" s="98">
        <v>144.15135697827694</v>
      </c>
    </row>
    <row r="22" spans="1:20" x14ac:dyDescent="0.25">
      <c r="A22" s="99">
        <v>6</v>
      </c>
      <c r="B22" s="94" t="s">
        <v>82</v>
      </c>
      <c r="C22" s="95">
        <v>4</v>
      </c>
      <c r="D22" s="95">
        <v>3</v>
      </c>
      <c r="E22" s="95">
        <v>1</v>
      </c>
      <c r="F22" s="96">
        <v>10</v>
      </c>
      <c r="G22" s="97">
        <v>11</v>
      </c>
      <c r="H22" s="102">
        <v>110.00000000000001</v>
      </c>
      <c r="I22" s="104">
        <v>4439.2830000000004</v>
      </c>
      <c r="J22" s="104">
        <v>4333.9110000000001</v>
      </c>
      <c r="K22" s="105">
        <v>97.626373448144662</v>
      </c>
      <c r="L22" s="149">
        <v>-643.41399999999999</v>
      </c>
      <c r="M22" s="97">
        <v>43.996000000000002</v>
      </c>
      <c r="N22" s="98" t="s">
        <v>21</v>
      </c>
      <c r="O22" s="95">
        <v>0</v>
      </c>
      <c r="P22" s="97">
        <v>0</v>
      </c>
      <c r="Q22" s="98"/>
      <c r="R22" s="96">
        <v>0</v>
      </c>
      <c r="S22" s="97">
        <v>0</v>
      </c>
      <c r="T22" s="98"/>
    </row>
    <row r="23" spans="1:20" x14ac:dyDescent="0.25">
      <c r="A23" s="99">
        <v>20</v>
      </c>
      <c r="B23" s="94" t="s">
        <v>67</v>
      </c>
      <c r="C23" s="95">
        <v>5</v>
      </c>
      <c r="D23" s="95">
        <v>3</v>
      </c>
      <c r="E23" s="95">
        <v>2</v>
      </c>
      <c r="F23" s="96">
        <v>4</v>
      </c>
      <c r="G23" s="97">
        <v>6</v>
      </c>
      <c r="H23" s="102">
        <v>150</v>
      </c>
      <c r="I23" s="104">
        <v>774.58299999999997</v>
      </c>
      <c r="J23" s="104">
        <v>2988.7759999999998</v>
      </c>
      <c r="K23" s="105">
        <v>385.85613162178879</v>
      </c>
      <c r="L23" s="149">
        <v>-8.282</v>
      </c>
      <c r="M23" s="97">
        <v>95.997</v>
      </c>
      <c r="N23" s="98" t="s">
        <v>21</v>
      </c>
      <c r="O23" s="95">
        <v>0</v>
      </c>
      <c r="P23" s="97">
        <v>0</v>
      </c>
      <c r="Q23" s="98"/>
      <c r="R23" s="96">
        <v>0</v>
      </c>
      <c r="S23" s="97">
        <v>0</v>
      </c>
      <c r="T23" s="98"/>
    </row>
    <row r="24" spans="1:20" x14ac:dyDescent="0.25">
      <c r="A24" s="99">
        <v>2</v>
      </c>
      <c r="B24" s="94" t="s">
        <v>76</v>
      </c>
      <c r="C24" s="95">
        <v>4</v>
      </c>
      <c r="D24" s="95">
        <v>3</v>
      </c>
      <c r="E24" s="95">
        <v>1</v>
      </c>
      <c r="F24" s="96">
        <v>9</v>
      </c>
      <c r="G24" s="97">
        <v>7</v>
      </c>
      <c r="H24" s="102">
        <v>77.777777777777786</v>
      </c>
      <c r="I24" s="104">
        <v>1046.134</v>
      </c>
      <c r="J24" s="104">
        <v>1189.0509999999999</v>
      </c>
      <c r="K24" s="105">
        <v>113.66144298913905</v>
      </c>
      <c r="L24" s="149">
        <v>-52.558</v>
      </c>
      <c r="M24" s="148">
        <v>-3.4820000000000002</v>
      </c>
      <c r="N24" s="98">
        <v>6.6250618364473528</v>
      </c>
      <c r="O24" s="95">
        <v>322.98899999999998</v>
      </c>
      <c r="P24" s="97">
        <v>249.41800000000001</v>
      </c>
      <c r="Q24" s="98">
        <v>77.221824891869389</v>
      </c>
      <c r="R24" s="96">
        <v>0</v>
      </c>
      <c r="S24" s="97">
        <v>124.31</v>
      </c>
      <c r="T24" s="98"/>
    </row>
    <row r="25" spans="1:20" x14ac:dyDescent="0.25">
      <c r="A25" s="99">
        <v>9</v>
      </c>
      <c r="B25" s="94" t="s">
        <v>87</v>
      </c>
      <c r="C25" s="95">
        <v>1</v>
      </c>
      <c r="D25" s="95">
        <v>1</v>
      </c>
      <c r="E25" s="95">
        <v>0</v>
      </c>
      <c r="F25" s="96">
        <v>1</v>
      </c>
      <c r="G25" s="97">
        <v>1</v>
      </c>
      <c r="H25" s="102">
        <v>100</v>
      </c>
      <c r="I25" s="104">
        <v>621.76900000000001</v>
      </c>
      <c r="J25" s="104">
        <v>852.64099999999996</v>
      </c>
      <c r="K25" s="105">
        <v>137.13147487250089</v>
      </c>
      <c r="L25" s="96">
        <v>12</v>
      </c>
      <c r="M25" s="97">
        <v>76.391999999999996</v>
      </c>
      <c r="N25" s="98">
        <v>636.59999999999991</v>
      </c>
      <c r="O25" s="95">
        <v>0</v>
      </c>
      <c r="P25" s="97">
        <v>0</v>
      </c>
      <c r="Q25" s="98"/>
      <c r="R25" s="96">
        <v>0</v>
      </c>
      <c r="S25" s="97">
        <v>0</v>
      </c>
      <c r="T25" s="98"/>
    </row>
    <row r="26" spans="1:20" x14ac:dyDescent="0.25">
      <c r="A26" s="99">
        <v>12</v>
      </c>
      <c r="B26" s="94" t="s">
        <v>78</v>
      </c>
      <c r="C26" s="95">
        <v>1</v>
      </c>
      <c r="D26" s="95">
        <v>0</v>
      </c>
      <c r="E26" s="95">
        <v>1</v>
      </c>
      <c r="F26" s="96">
        <v>0</v>
      </c>
      <c r="G26" s="97">
        <v>2</v>
      </c>
      <c r="H26" s="102"/>
      <c r="I26" s="104">
        <v>0</v>
      </c>
      <c r="J26" s="104">
        <v>655.62900000000002</v>
      </c>
      <c r="K26" s="105"/>
      <c r="L26" s="96">
        <v>0</v>
      </c>
      <c r="M26" s="148">
        <v>-31.553000000000001</v>
      </c>
      <c r="N26" s="98"/>
      <c r="O26" s="95">
        <v>0</v>
      </c>
      <c r="P26" s="97">
        <v>0</v>
      </c>
      <c r="Q26" s="98"/>
      <c r="R26" s="96">
        <v>0</v>
      </c>
      <c r="S26" s="97">
        <v>0</v>
      </c>
      <c r="T26" s="98"/>
    </row>
    <row r="27" spans="1:20" x14ac:dyDescent="0.25">
      <c r="A27" s="136">
        <v>3</v>
      </c>
      <c r="B27" s="137" t="s">
        <v>86</v>
      </c>
      <c r="C27" s="138">
        <v>1</v>
      </c>
      <c r="D27" s="138">
        <v>1</v>
      </c>
      <c r="E27" s="138">
        <v>0</v>
      </c>
      <c r="F27" s="139">
        <v>1</v>
      </c>
      <c r="G27" s="140">
        <v>1</v>
      </c>
      <c r="H27" s="141">
        <v>100</v>
      </c>
      <c r="I27" s="142">
        <v>500.30099999999999</v>
      </c>
      <c r="J27" s="142">
        <v>557.06500000000005</v>
      </c>
      <c r="K27" s="143">
        <v>111.34596972622481</v>
      </c>
      <c r="L27" s="139">
        <v>21.427</v>
      </c>
      <c r="M27" s="140">
        <v>27.885000000000002</v>
      </c>
      <c r="N27" s="144">
        <v>130.1395435665282</v>
      </c>
      <c r="O27" s="138">
        <v>0</v>
      </c>
      <c r="P27" s="140">
        <v>0</v>
      </c>
      <c r="Q27" s="144"/>
      <c r="R27" s="139">
        <v>29.344000000000001</v>
      </c>
      <c r="S27" s="140">
        <v>0</v>
      </c>
      <c r="T27" s="144">
        <v>0</v>
      </c>
    </row>
    <row r="28" spans="1:20" x14ac:dyDescent="0.25">
      <c r="A28" s="145">
        <v>22</v>
      </c>
      <c r="B28" s="145" t="s">
        <v>88</v>
      </c>
      <c r="C28" s="146">
        <v>219</v>
      </c>
      <c r="D28" s="146">
        <v>142</v>
      </c>
      <c r="E28" s="146">
        <v>77</v>
      </c>
      <c r="F28" s="146">
        <v>2474</v>
      </c>
      <c r="G28" s="146">
        <v>2672</v>
      </c>
      <c r="H28" s="147">
        <v>108.00323362974939</v>
      </c>
      <c r="I28" s="146">
        <v>3074415.3420000002</v>
      </c>
      <c r="J28" s="146">
        <v>3389135.2140000002</v>
      </c>
      <c r="K28" s="147">
        <v>110.2367389240019</v>
      </c>
      <c r="L28" s="146">
        <v>185108.41399999999</v>
      </c>
      <c r="M28" s="146">
        <v>202960.658</v>
      </c>
      <c r="N28" s="147">
        <v>109.64420990609321</v>
      </c>
      <c r="O28" s="146">
        <v>63316.28</v>
      </c>
      <c r="P28" s="146">
        <v>88480.400999999998</v>
      </c>
      <c r="Q28" s="147">
        <v>139.74352409838355</v>
      </c>
      <c r="R28" s="146">
        <v>1279808.4099999999</v>
      </c>
      <c r="S28" s="146">
        <v>1304508.125</v>
      </c>
      <c r="T28" s="147">
        <v>101.92995410930297</v>
      </c>
    </row>
    <row r="29" spans="1:20" x14ac:dyDescent="0.25">
      <c r="A29" s="21" t="s">
        <v>59</v>
      </c>
      <c r="G29" s="25"/>
    </row>
  </sheetData>
  <mergeCells count="7">
    <mergeCell ref="O5:Q5"/>
    <mergeCell ref="R5:T5"/>
    <mergeCell ref="L5:N5"/>
    <mergeCell ref="A5:B5"/>
    <mergeCell ref="C5:E5"/>
    <mergeCell ref="F5:H5"/>
    <mergeCell ref="I5:K5"/>
  </mergeCells>
  <pageMargins left="0.11811023622047245" right="0.11811023622047245" top="0.35433070866141736" bottom="0.35433070866141736" header="0.31496062992125984" footer="0.31496062992125984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korisnik</cp:lastModifiedBy>
  <cp:lastPrinted>2021-02-26T09:11:35Z</cp:lastPrinted>
  <dcterms:created xsi:type="dcterms:W3CDTF">2015-02-16T09:02:58Z</dcterms:created>
  <dcterms:modified xsi:type="dcterms:W3CDTF">2021-03-18T11:51:08Z</dcterms:modified>
</cp:coreProperties>
</file>