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7635" windowHeight="1365"/>
  </bookViews>
  <sheets>
    <sheet name="List1" sheetId="1" r:id="rId1"/>
    <sheet name="List2" sheetId="2" r:id="rId2"/>
    <sheet name="List3" sheetId="3" r:id="rId3"/>
  </sheets>
  <definedNames>
    <definedName name="_ftnref1" localSheetId="0">List1!$M$11</definedName>
  </definedNames>
  <calcPr calcId="145621"/>
</workbook>
</file>

<file path=xl/calcChain.xml><?xml version="1.0" encoding="utf-8"?>
<calcChain xmlns="http://schemas.openxmlformats.org/spreadsheetml/2006/main">
  <c r="F6" i="1" l="1"/>
  <c r="F7" i="1"/>
  <c r="F8" i="1"/>
  <c r="F9" i="1"/>
  <c r="F10" i="1"/>
  <c r="F11" i="1"/>
  <c r="F12" i="1"/>
  <c r="F13" i="1"/>
  <c r="F14" i="1"/>
  <c r="F15" i="1"/>
  <c r="F16" i="1"/>
  <c r="F17" i="1"/>
  <c r="F18" i="1"/>
  <c r="F19" i="1"/>
  <c r="F20" i="1"/>
  <c r="F21" i="1"/>
  <c r="F22" i="1"/>
  <c r="F23" i="1"/>
  <c r="F24" i="1"/>
  <c r="F25" i="1"/>
  <c r="F26" i="1"/>
  <c r="F27" i="1"/>
  <c r="AC17" i="1" l="1"/>
  <c r="AD17" i="1"/>
  <c r="AC20" i="1"/>
  <c r="AD20" i="1"/>
  <c r="AC6" i="1"/>
  <c r="AD6" i="1"/>
  <c r="AC7" i="1"/>
  <c r="AD7" i="1"/>
  <c r="AC21" i="1"/>
  <c r="AD21" i="1"/>
  <c r="AC18" i="1"/>
  <c r="AD18" i="1"/>
  <c r="AC15" i="1"/>
  <c r="AD15" i="1"/>
  <c r="AC26" i="1"/>
  <c r="AD26" i="1"/>
  <c r="AC14" i="1"/>
  <c r="AD14" i="1"/>
  <c r="AC13" i="1"/>
  <c r="AD13" i="1"/>
  <c r="AC25" i="1"/>
  <c r="AD25" i="1"/>
  <c r="AC10" i="1"/>
  <c r="AD10" i="1"/>
  <c r="AC19" i="1"/>
  <c r="AD19" i="1"/>
  <c r="AC11" i="1"/>
  <c r="AD11" i="1"/>
  <c r="AC22" i="1"/>
  <c r="AD22" i="1"/>
  <c r="AC8" i="1"/>
  <c r="AD8" i="1"/>
  <c r="AC24" i="1"/>
  <c r="AD24" i="1"/>
  <c r="AC12" i="1"/>
  <c r="AD12" i="1"/>
  <c r="AC16" i="1"/>
  <c r="AD16" i="1"/>
  <c r="AC9" i="1"/>
  <c r="AD9" i="1"/>
  <c r="AD23" i="1"/>
  <c r="AC23" i="1"/>
  <c r="AE9" i="1" l="1"/>
  <c r="AE12" i="1"/>
  <c r="AE8" i="1"/>
  <c r="AE11" i="1"/>
  <c r="AE10" i="1"/>
  <c r="AE13" i="1"/>
  <c r="AE26" i="1"/>
  <c r="AE18" i="1"/>
  <c r="AE7" i="1"/>
  <c r="AE20" i="1"/>
  <c r="AE16" i="1"/>
  <c r="AE22" i="1"/>
  <c r="AE25" i="1"/>
  <c r="AE15" i="1"/>
  <c r="AE6" i="1"/>
  <c r="AE24" i="1"/>
  <c r="AE19" i="1"/>
  <c r="AE14" i="1"/>
  <c r="AE21" i="1"/>
  <c r="AE17" i="1"/>
</calcChain>
</file>

<file path=xl/sharedStrings.xml><?xml version="1.0" encoding="utf-8"?>
<sst xmlns="http://schemas.openxmlformats.org/spreadsheetml/2006/main" count="76" uniqueCount="47">
  <si>
    <r>
      <t xml:space="preserve">       </t>
    </r>
    <r>
      <rPr>
        <sz val="8"/>
        <color rgb="FF17365D"/>
        <rFont val="Arial"/>
        <family val="2"/>
        <charset val="238"/>
      </rPr>
      <t>(iznosi u milijunima kn)</t>
    </r>
  </si>
  <si>
    <t>Naziv županije</t>
  </si>
  <si>
    <t>Ukupni prihodi</t>
  </si>
  <si>
    <t>2018.</t>
  </si>
  <si>
    <t>2019.</t>
  </si>
  <si>
    <t>Indeks</t>
  </si>
  <si>
    <t>Rang</t>
  </si>
  <si>
    <t>Bjelovarsko-bilogorska</t>
  </si>
  <si>
    <t>Brodsko-posavska</t>
  </si>
  <si>
    <t>Dubrovačko-neretvanska</t>
  </si>
  <si>
    <t>Grad Zagreb</t>
  </si>
  <si>
    <t>Istarska</t>
  </si>
  <si>
    <t>Karlovačka</t>
  </si>
  <si>
    <t>Koprivničko-križevačka</t>
  </si>
  <si>
    <t>Krapinsko-zagorska</t>
  </si>
  <si>
    <t>Ličko-senjska</t>
  </si>
  <si>
    <t>Međimurska</t>
  </si>
  <si>
    <t>Osječko-baranjska</t>
  </si>
  <si>
    <t>Požeško-slavonska</t>
  </si>
  <si>
    <t>Primorsko-goranska</t>
  </si>
  <si>
    <t>Sisačko-moslavačka</t>
  </si>
  <si>
    <t>Splitsko-dalmatinska</t>
  </si>
  <si>
    <t>Šibensko-kninska</t>
  </si>
  <si>
    <t>Varaždinska</t>
  </si>
  <si>
    <t>Virovitičko-podravska</t>
  </si>
  <si>
    <t>Vukovarsko-srijemska</t>
  </si>
  <si>
    <t>Zadarska</t>
  </si>
  <si>
    <t>Zagrebačka</t>
  </si>
  <si>
    <t>Ukupno RH</t>
  </si>
  <si>
    <t> -</t>
  </si>
  <si>
    <t>Izvor: Fina, Registar godišnjih financijskih izvještaja</t>
  </si>
  <si>
    <t>Broj zaposlenih</t>
  </si>
  <si>
    <t>U GFI-a za 2019. godinu za statističke i dr. potrebe, poslovni subjekt sa sjedištem u Istarskoj županiji pogrešno je iskazao broj zaposlenih za 2018. godinu (stupac prethodna godina). Greška je naknadno uočena (nakon statističke obrade podataka) te je za potrebe izrade ove analize taj podatak ispravljen i kao takav prezentiran u tablici.</t>
  </si>
  <si>
    <t>Izvoz</t>
  </si>
  <si>
    <t>Uvoz</t>
  </si>
  <si>
    <t>Trgovinski saldo</t>
  </si>
  <si>
    <t>Broj dobitaša</t>
  </si>
  <si>
    <t>Broj gubitaša</t>
  </si>
  <si>
    <t>Broj investitora</t>
  </si>
  <si>
    <t>Bez investicija</t>
  </si>
  <si>
    <t>Bruto investicije</t>
  </si>
  <si>
    <t>Uvoznici</t>
  </si>
  <si>
    <t>Broj</t>
  </si>
  <si>
    <t>Izvoznici</t>
  </si>
  <si>
    <t>Poduzetnici</t>
  </si>
  <si>
    <t>Udio dobitaša</t>
  </si>
  <si>
    <t xml:space="preserve">Tablica 1. Broj poduzetnika i zaposlenih, ukupni prihodi, izvoz, uvoz i trgovinski saldo poduzetnika u 2019. godini po županijama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</si>
</sst>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_ ;[Red]\-#,##0\ "/>
    <numFmt numFmtId="167" formatCode="0.0%"/>
  </numFmts>
  <fonts count="15" x14ac:knownFonts="1">
    <font>
      <sz val="11"/>
      <color theme="1"/>
      <name val="Calibri"/>
      <family val="2"/>
      <charset val="238"/>
      <scheme val="minor"/>
    </font>
    <font>
      <sz val="10"/>
      <color theme="1"/>
      <name val="Arial"/>
      <family val="2"/>
      <charset val="238"/>
    </font>
    <font>
      <b/>
      <sz val="9"/>
      <color rgb="FF17365D"/>
      <name val="Arial"/>
      <family val="2"/>
      <charset val="238"/>
    </font>
    <font>
      <b/>
      <sz val="8"/>
      <color rgb="FF17365D"/>
      <name val="Arial"/>
      <family val="2"/>
      <charset val="238"/>
    </font>
    <font>
      <sz val="8"/>
      <color rgb="FF17365D"/>
      <name val="Arial"/>
      <family val="2"/>
      <charset val="238"/>
    </font>
    <font>
      <sz val="9"/>
      <color rgb="FF17365D"/>
      <name val="Arial"/>
      <family val="2"/>
      <charset val="238"/>
    </font>
    <font>
      <b/>
      <sz val="9"/>
      <color rgb="FFFFFFFF"/>
      <name val="Arial"/>
      <family val="2"/>
      <charset val="238"/>
    </font>
    <font>
      <b/>
      <sz val="8"/>
      <color rgb="FFFFFFFF"/>
      <name val="Arial"/>
      <family val="2"/>
      <charset val="238"/>
    </font>
    <font>
      <sz val="9"/>
      <color rgb="FF244062"/>
      <name val="Arial"/>
      <family val="2"/>
      <charset val="238"/>
    </font>
    <font>
      <i/>
      <sz val="8"/>
      <color rgb="FF17365D"/>
      <name val="Arial"/>
      <family val="2"/>
      <charset val="238"/>
    </font>
    <font>
      <sz val="9"/>
      <color rgb="FF003366"/>
      <name val="Arial"/>
      <family val="2"/>
      <charset val="238"/>
    </font>
    <font>
      <sz val="8"/>
      <color theme="4" tint="-0.499984740745262"/>
      <name val="Calibri"/>
      <family val="2"/>
      <charset val="238"/>
      <scheme val="minor"/>
    </font>
    <font>
      <sz val="9"/>
      <color theme="4" tint="-0.499984740745262"/>
      <name val="Arial"/>
      <family val="2"/>
      <charset val="238"/>
    </font>
    <font>
      <b/>
      <sz val="9"/>
      <color theme="4" tint="-0.499984740745262"/>
      <name val="Arial"/>
      <family val="2"/>
      <charset val="238"/>
    </font>
    <font>
      <sz val="10"/>
      <name val="MS Sans Serif"/>
      <family val="2"/>
      <charset val="238"/>
    </font>
  </fonts>
  <fills count="11">
    <fill>
      <patternFill patternType="none"/>
    </fill>
    <fill>
      <patternFill patternType="gray125"/>
    </fill>
    <fill>
      <patternFill patternType="solid">
        <fgColor rgb="FF244062"/>
        <bgColor indexed="64"/>
      </patternFill>
    </fill>
    <fill>
      <patternFill patternType="solid">
        <fgColor rgb="FFDCE6F1"/>
        <bgColor indexed="64"/>
      </patternFill>
    </fill>
    <fill>
      <patternFill patternType="solid">
        <fgColor rgb="FFFFFFFF"/>
        <bgColor indexed="64"/>
      </patternFill>
    </fill>
    <fill>
      <patternFill patternType="solid">
        <fgColor rgb="FFDBE5F1"/>
        <bgColor indexed="64"/>
      </patternFill>
    </fill>
    <fill>
      <patternFill patternType="solid">
        <fgColor rgb="FFD9D9D9"/>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2" tint="-9.9978637043366805E-2"/>
        <bgColor indexed="64"/>
      </patternFill>
    </fill>
  </fills>
  <borders count="46">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right>
      <top style="thin">
        <color theme="0"/>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style="thin">
        <color theme="0"/>
      </left>
      <right/>
      <top style="thin">
        <color theme="0"/>
      </top>
      <bottom style="thin">
        <color theme="0"/>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n">
        <color theme="0"/>
      </left>
      <right/>
      <top style="thin">
        <color theme="0"/>
      </top>
      <bottom/>
      <diagonal/>
    </border>
    <border>
      <left style="thin">
        <color theme="0"/>
      </left>
      <right style="thin">
        <color theme="0"/>
      </right>
      <top/>
      <bottom style="thin">
        <color theme="0"/>
      </bottom>
      <diagonal/>
    </border>
    <border>
      <left style="thin">
        <color theme="0"/>
      </left>
      <right style="thin">
        <color theme="0"/>
      </right>
      <top style="mediumDashed">
        <color theme="4" tint="-0.249977111117893"/>
      </top>
      <bottom style="thin">
        <color theme="0"/>
      </bottom>
      <diagonal/>
    </border>
    <border>
      <left style="thin">
        <color theme="0"/>
      </left>
      <right style="mediumDashed">
        <color theme="4" tint="-0.249977111117893"/>
      </right>
      <top style="mediumDashed">
        <color theme="4" tint="-0.249977111117893"/>
      </top>
      <bottom style="thin">
        <color theme="0"/>
      </bottom>
      <diagonal/>
    </border>
    <border>
      <left style="mediumDashed">
        <color theme="4" tint="-0.249977111117893"/>
      </left>
      <right style="thin">
        <color theme="0"/>
      </right>
      <top style="thin">
        <color theme="0"/>
      </top>
      <bottom style="thin">
        <color theme="0"/>
      </bottom>
      <diagonal/>
    </border>
    <border>
      <left style="thin">
        <color theme="0"/>
      </left>
      <right style="mediumDashed">
        <color theme="4" tint="-0.249977111117893"/>
      </right>
      <top style="thin">
        <color theme="0"/>
      </top>
      <bottom style="thin">
        <color theme="0"/>
      </bottom>
      <diagonal/>
    </border>
    <border>
      <left style="mediumDashed">
        <color theme="4" tint="-0.249977111117893"/>
      </left>
      <right/>
      <top style="mediumDashed">
        <color theme="4" tint="-0.249977111117893"/>
      </top>
      <bottom style="thin">
        <color theme="0"/>
      </bottom>
      <diagonal/>
    </border>
    <border>
      <left/>
      <right/>
      <top style="mediumDashed">
        <color theme="4" tint="-0.249977111117893"/>
      </top>
      <bottom style="thin">
        <color theme="0"/>
      </bottom>
      <diagonal/>
    </border>
    <border>
      <left/>
      <right style="mediumDashed">
        <color theme="4" tint="-0.249977111117893"/>
      </right>
      <top style="mediumDashed">
        <color theme="4" tint="-0.249977111117893"/>
      </top>
      <bottom style="thin">
        <color theme="0"/>
      </bottom>
      <diagonal/>
    </border>
    <border>
      <left style="mediumDashed">
        <color theme="4" tint="-0.249977111117893"/>
      </left>
      <right style="thin">
        <color theme="0"/>
      </right>
      <top style="thin">
        <color theme="0"/>
      </top>
      <bottom/>
      <diagonal/>
    </border>
    <border>
      <left style="mediumDashed">
        <color theme="4" tint="-0.249977111117893"/>
      </left>
      <right style="thin">
        <color theme="0" tint="-0.249977111117893"/>
      </right>
      <top style="thin">
        <color theme="0" tint="-0.249977111117893"/>
      </top>
      <bottom style="thin">
        <color theme="0" tint="-0.249977111117893"/>
      </bottom>
      <diagonal/>
    </border>
    <border>
      <left/>
      <right style="mediumDashed">
        <color theme="4" tint="-0.249977111117893"/>
      </right>
      <top style="thin">
        <color theme="0"/>
      </top>
      <bottom style="thin">
        <color theme="0"/>
      </bottom>
      <diagonal/>
    </border>
    <border>
      <left style="mediumDashed">
        <color theme="4" tint="-0.249977111117893"/>
      </left>
      <right style="thin">
        <color theme="0" tint="-0.249977111117893"/>
      </right>
      <top style="thin">
        <color theme="0" tint="-0.249977111117893"/>
      </top>
      <bottom/>
      <diagonal/>
    </border>
    <border>
      <left/>
      <right style="mediumDashed">
        <color theme="4" tint="-0.249977111117893"/>
      </right>
      <top style="thin">
        <color theme="0"/>
      </top>
      <bottom/>
      <diagonal/>
    </border>
    <border>
      <left style="thin">
        <color theme="0"/>
      </left>
      <right style="thin">
        <color theme="0"/>
      </right>
      <top/>
      <bottom/>
      <diagonal/>
    </border>
    <border>
      <left style="thin">
        <color rgb="FFFF0000"/>
      </left>
      <right style="thin">
        <color theme="0" tint="-0.249977111117893"/>
      </right>
      <top style="thin">
        <color theme="0" tint="-0.249977111117893"/>
      </top>
      <bottom style="thin">
        <color theme="0" tint="-0.249977111117893"/>
      </bottom>
      <diagonal/>
    </border>
    <border>
      <left style="thin">
        <color theme="0"/>
      </left>
      <right style="thin">
        <color rgb="FFFF0000"/>
      </right>
      <top style="thin">
        <color theme="0"/>
      </top>
      <bottom style="thin">
        <color theme="0"/>
      </bottom>
      <diagonal/>
    </border>
    <border>
      <left style="thin">
        <color rgb="FFFF0000"/>
      </left>
      <right style="thin">
        <color rgb="FFFF0000"/>
      </right>
      <top style="thin">
        <color rgb="FFFF0000"/>
      </top>
      <bottom style="thin">
        <color rgb="FFFF0000"/>
      </bottom>
      <diagonal/>
    </border>
    <border>
      <left style="thin">
        <color theme="0"/>
      </left>
      <right style="thin">
        <color theme="0"/>
      </right>
      <top style="thin">
        <color rgb="FF0000CC"/>
      </top>
      <bottom style="thin">
        <color theme="0"/>
      </bottom>
      <diagonal/>
    </border>
    <border>
      <left style="thin">
        <color rgb="FF0000CC"/>
      </left>
      <right style="thin">
        <color rgb="FF0000CC"/>
      </right>
      <top style="thin">
        <color rgb="FF0000CC"/>
      </top>
      <bottom style="thin">
        <color rgb="FF0000CC"/>
      </bottom>
      <diagonal/>
    </border>
    <border>
      <left style="thin">
        <color rgb="FF0000CC"/>
      </left>
      <right style="thin">
        <color theme="0" tint="-0.249977111117893"/>
      </right>
      <top style="thin">
        <color theme="0" tint="-0.249977111117893"/>
      </top>
      <bottom style="thin">
        <color theme="0" tint="-0.249977111117893"/>
      </bottom>
      <diagonal/>
    </border>
    <border>
      <left style="thin">
        <color rgb="FF0000CC"/>
      </left>
      <right/>
      <top style="thin">
        <color rgb="FF0000CC"/>
      </top>
      <bottom style="thin">
        <color rgb="FF0000CC"/>
      </bottom>
      <diagonal/>
    </border>
    <border>
      <left/>
      <right style="thin">
        <color theme="0"/>
      </right>
      <top/>
      <bottom/>
      <diagonal/>
    </border>
    <border>
      <left style="thin">
        <color theme="0"/>
      </left>
      <right/>
      <top/>
      <bottom/>
      <diagonal/>
    </border>
    <border>
      <left/>
      <right style="thin">
        <color theme="0"/>
      </right>
      <top style="mediumDashed">
        <color theme="4" tint="-0.249977111117893"/>
      </top>
      <bottom style="thin">
        <color theme="0"/>
      </bottom>
      <diagonal/>
    </border>
    <border>
      <left/>
      <right style="thin">
        <color rgb="FF0000CC"/>
      </right>
      <top/>
      <bottom style="thin">
        <color rgb="FF0000CC"/>
      </bottom>
      <diagonal/>
    </border>
    <border>
      <left/>
      <right style="thin">
        <color theme="0"/>
      </right>
      <top/>
      <bottom style="thin">
        <color theme="0"/>
      </bottom>
      <diagonal/>
    </border>
    <border>
      <left style="thin">
        <color theme="0"/>
      </left>
      <right/>
      <top/>
      <bottom style="thin">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left>
      <right style="mediumDashed">
        <color theme="4" tint="-0.249977111117893"/>
      </right>
      <top style="thin">
        <color theme="0"/>
      </top>
      <bottom/>
      <diagonal/>
    </border>
  </borders>
  <cellStyleXfs count="3">
    <xf numFmtId="0" fontId="0" fillId="0" borderId="0"/>
    <xf numFmtId="0" fontId="1" fillId="0" borderId="0"/>
    <xf numFmtId="0" fontId="14" fillId="0" borderId="0"/>
  </cellStyleXfs>
  <cellXfs count="134">
    <xf numFmtId="0" fontId="0" fillId="0" borderId="0" xfId="0"/>
    <xf numFmtId="0" fontId="2" fillId="0" borderId="0" xfId="0" applyFont="1" applyAlignment="1">
      <alignment horizontal="left" vertical="center"/>
    </xf>
    <xf numFmtId="0" fontId="7" fillId="2" borderId="1"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5" fillId="0" borderId="3" xfId="0" applyFont="1" applyBorder="1" applyAlignment="1">
      <alignment horizontal="left" vertical="center"/>
    </xf>
    <xf numFmtId="3" fontId="8" fillId="0" borderId="3" xfId="0" applyNumberFormat="1" applyFont="1" applyBorder="1" applyAlignment="1">
      <alignment horizontal="right" vertical="center"/>
    </xf>
    <xf numFmtId="0" fontId="5" fillId="4" borderId="3" xfId="0" applyFont="1" applyFill="1" applyBorder="1" applyAlignment="1">
      <alignment horizontal="left" vertical="center"/>
    </xf>
    <xf numFmtId="3" fontId="8" fillId="4" borderId="3" xfId="0" applyNumberFormat="1" applyFont="1" applyFill="1" applyBorder="1" applyAlignment="1">
      <alignment horizontal="right" vertical="center"/>
    </xf>
    <xf numFmtId="0" fontId="8" fillId="3" borderId="6" xfId="0" applyFont="1" applyFill="1" applyBorder="1" applyAlignment="1">
      <alignment horizontal="center" vertical="center"/>
    </xf>
    <xf numFmtId="0" fontId="8" fillId="5" borderId="6" xfId="0" applyFont="1" applyFill="1" applyBorder="1" applyAlignment="1">
      <alignment horizontal="center" vertical="center"/>
    </xf>
    <xf numFmtId="0" fontId="8" fillId="3" borderId="7" xfId="0" applyFont="1" applyFill="1" applyBorder="1" applyAlignment="1">
      <alignment horizontal="center" vertical="center"/>
    </xf>
    <xf numFmtId="3" fontId="8" fillId="0" borderId="9" xfId="0" applyNumberFormat="1" applyFont="1" applyBorder="1" applyAlignment="1">
      <alignment horizontal="right" vertical="center"/>
    </xf>
    <xf numFmtId="3" fontId="8" fillId="4" borderId="9" xfId="0" applyNumberFormat="1" applyFont="1" applyFill="1" applyBorder="1" applyAlignment="1">
      <alignment horizontal="right" vertical="center"/>
    </xf>
    <xf numFmtId="0" fontId="8" fillId="0" borderId="9" xfId="0" applyFont="1" applyBorder="1" applyAlignment="1">
      <alignment horizontal="right" vertical="center"/>
    </xf>
    <xf numFmtId="3" fontId="8" fillId="0" borderId="10" xfId="0" applyNumberFormat="1" applyFont="1" applyBorder="1" applyAlignment="1">
      <alignment horizontal="right" vertical="center"/>
    </xf>
    <xf numFmtId="3" fontId="8" fillId="4" borderId="10" xfId="0" applyNumberFormat="1" applyFont="1" applyFill="1" applyBorder="1" applyAlignment="1">
      <alignment horizontal="right" vertical="center"/>
    </xf>
    <xf numFmtId="3" fontId="10" fillId="0" borderId="3" xfId="0" applyNumberFormat="1" applyFont="1" applyBorder="1" applyAlignment="1">
      <alignment horizontal="right" vertical="center" wrapText="1"/>
    </xf>
    <xf numFmtId="0" fontId="5" fillId="0" borderId="11" xfId="0" applyFont="1" applyBorder="1" applyAlignment="1">
      <alignment horizontal="left" vertical="center"/>
    </xf>
    <xf numFmtId="3" fontId="8" fillId="0" borderId="12" xfId="0" applyNumberFormat="1" applyFont="1" applyBorder="1" applyAlignment="1">
      <alignment horizontal="right" vertical="center"/>
    </xf>
    <xf numFmtId="3" fontId="10" fillId="0" borderId="11" xfId="0" applyNumberFormat="1" applyFont="1" applyBorder="1" applyAlignment="1">
      <alignment horizontal="right" vertical="center" wrapText="1"/>
    </xf>
    <xf numFmtId="3" fontId="8" fillId="0" borderId="13" xfId="0" applyNumberFormat="1" applyFont="1" applyBorder="1" applyAlignment="1">
      <alignment horizontal="right" vertical="center"/>
    </xf>
    <xf numFmtId="3" fontId="8" fillId="0" borderId="11" xfId="0" applyNumberFormat="1" applyFont="1" applyBorder="1" applyAlignment="1">
      <alignment horizontal="right" vertical="center"/>
    </xf>
    <xf numFmtId="164" fontId="10" fillId="0" borderId="3" xfId="0" applyNumberFormat="1" applyFont="1" applyBorder="1" applyAlignment="1">
      <alignment horizontal="right" vertical="center" wrapText="1"/>
    </xf>
    <xf numFmtId="166" fontId="8" fillId="0" borderId="3" xfId="0" applyNumberFormat="1" applyFont="1" applyBorder="1" applyAlignment="1">
      <alignment horizontal="right" vertical="center"/>
    </xf>
    <xf numFmtId="164" fontId="8" fillId="0" borderId="3" xfId="0" applyNumberFormat="1" applyFont="1" applyBorder="1" applyAlignment="1">
      <alignment horizontal="right" vertical="center"/>
    </xf>
    <xf numFmtId="0" fontId="0" fillId="7" borderId="0" xfId="0" applyFill="1"/>
    <xf numFmtId="0" fontId="0" fillId="7" borderId="0" xfId="0" applyFill="1" applyAlignment="1">
      <alignment vertical="center"/>
    </xf>
    <xf numFmtId="3" fontId="8" fillId="0" borderId="14" xfId="0" applyNumberFormat="1" applyFont="1" applyBorder="1" applyAlignment="1">
      <alignment horizontal="right" vertical="center"/>
    </xf>
    <xf numFmtId="3" fontId="8" fillId="4" borderId="14" xfId="0" applyNumberFormat="1" applyFont="1" applyFill="1" applyBorder="1" applyAlignment="1">
      <alignment horizontal="right" vertical="center"/>
    </xf>
    <xf numFmtId="0" fontId="8" fillId="0" borderId="14" xfId="0" applyFont="1" applyBorder="1" applyAlignment="1">
      <alignment horizontal="right" vertical="center"/>
    </xf>
    <xf numFmtId="3" fontId="8" fillId="0" borderId="15" xfId="0" applyNumberFormat="1" applyFont="1" applyBorder="1" applyAlignment="1">
      <alignment horizontal="right" vertical="center"/>
    </xf>
    <xf numFmtId="3" fontId="8" fillId="10" borderId="1" xfId="0" applyNumberFormat="1" applyFont="1" applyFill="1" applyBorder="1" applyAlignment="1">
      <alignment horizontal="right" vertical="center"/>
    </xf>
    <xf numFmtId="0" fontId="8" fillId="10" borderId="1" xfId="0" applyFont="1" applyFill="1" applyBorder="1" applyAlignment="1">
      <alignment horizontal="right" vertical="center"/>
    </xf>
    <xf numFmtId="3" fontId="10" fillId="0" borderId="10" xfId="0" applyNumberFormat="1" applyFont="1" applyBorder="1" applyAlignment="1">
      <alignment horizontal="right" vertical="center" wrapText="1"/>
    </xf>
    <xf numFmtId="3" fontId="10" fillId="0" borderId="13" xfId="0" applyNumberFormat="1" applyFont="1" applyBorder="1" applyAlignment="1">
      <alignment horizontal="right" vertical="center" wrapText="1"/>
    </xf>
    <xf numFmtId="0" fontId="0" fillId="0" borderId="0" xfId="0" applyAlignment="1"/>
    <xf numFmtId="0" fontId="5" fillId="0" borderId="1" xfId="0" applyFont="1" applyBorder="1" applyAlignment="1">
      <alignment horizontal="left" vertical="center"/>
    </xf>
    <xf numFmtId="3" fontId="8" fillId="0" borderId="1" xfId="0" applyNumberFormat="1" applyFont="1" applyBorder="1" applyAlignment="1">
      <alignment horizontal="right" vertical="center"/>
    </xf>
    <xf numFmtId="164" fontId="10" fillId="0" borderId="2" xfId="0" applyNumberFormat="1" applyFont="1" applyBorder="1" applyAlignment="1">
      <alignment horizontal="right" vertical="center" wrapText="1"/>
    </xf>
    <xf numFmtId="3" fontId="8" fillId="0" borderId="2" xfId="0" applyNumberFormat="1" applyFont="1" applyBorder="1" applyAlignment="1">
      <alignment horizontal="right" vertical="center"/>
    </xf>
    <xf numFmtId="0" fontId="8" fillId="3" borderId="1" xfId="0" applyFont="1" applyFill="1" applyBorder="1" applyAlignment="1">
      <alignment horizontal="center" vertical="center"/>
    </xf>
    <xf numFmtId="166" fontId="8" fillId="0" borderId="2" xfId="0" applyNumberFormat="1" applyFont="1" applyBorder="1" applyAlignment="1">
      <alignment horizontal="right" vertical="center"/>
    </xf>
    <xf numFmtId="164" fontId="8" fillId="0" borderId="2" xfId="0" applyNumberFormat="1" applyFont="1" applyBorder="1" applyAlignment="1">
      <alignment horizontal="right" vertical="center"/>
    </xf>
    <xf numFmtId="0" fontId="8" fillId="5" borderId="8" xfId="0" applyFont="1" applyFill="1" applyBorder="1" applyAlignment="1">
      <alignment horizontal="center" vertical="center"/>
    </xf>
    <xf numFmtId="3" fontId="8" fillId="9" borderId="1" xfId="0" applyNumberFormat="1" applyFont="1" applyFill="1" applyBorder="1" applyAlignment="1">
      <alignment horizontal="right" vertical="center"/>
    </xf>
    <xf numFmtId="164" fontId="10" fillId="9" borderId="1" xfId="0" applyNumberFormat="1" applyFont="1" applyFill="1" applyBorder="1" applyAlignment="1">
      <alignment horizontal="right" vertical="center" wrapText="1"/>
    </xf>
    <xf numFmtId="0" fontId="3" fillId="7" borderId="0" xfId="0" applyFont="1" applyFill="1" applyAlignment="1">
      <alignment horizontal="left" vertical="center"/>
    </xf>
    <xf numFmtId="0" fontId="8" fillId="0" borderId="12" xfId="0" applyFont="1" applyBorder="1" applyAlignment="1">
      <alignment horizontal="right" vertical="center"/>
    </xf>
    <xf numFmtId="0" fontId="8" fillId="10" borderId="2" xfId="0" applyFont="1" applyFill="1" applyBorder="1" applyAlignment="1">
      <alignment horizontal="right" vertical="center"/>
    </xf>
    <xf numFmtId="0" fontId="8" fillId="0" borderId="15" xfId="0" applyFont="1" applyBorder="1" applyAlignment="1">
      <alignment horizontal="right" vertical="center"/>
    </xf>
    <xf numFmtId="164" fontId="10" fillId="0" borderId="11" xfId="0" applyNumberFormat="1" applyFont="1" applyBorder="1" applyAlignment="1">
      <alignment horizontal="right" vertical="center" wrapText="1"/>
    </xf>
    <xf numFmtId="0" fontId="8" fillId="5" borderId="7" xfId="0" applyFont="1" applyFill="1" applyBorder="1" applyAlignment="1">
      <alignment horizontal="center" vertical="center"/>
    </xf>
    <xf numFmtId="166" fontId="8" fillId="0" borderId="11" xfId="0" applyNumberFormat="1" applyFont="1" applyBorder="1" applyAlignment="1">
      <alignment horizontal="right" vertical="center"/>
    </xf>
    <xf numFmtId="164" fontId="8" fillId="0" borderId="11" xfId="0" applyNumberFormat="1" applyFont="1" applyBorder="1" applyAlignment="1">
      <alignment horizontal="right" vertical="center"/>
    </xf>
    <xf numFmtId="0" fontId="7" fillId="2" borderId="4" xfId="0" applyFont="1" applyFill="1" applyBorder="1" applyAlignment="1">
      <alignment horizontal="center" vertical="center"/>
    </xf>
    <xf numFmtId="3" fontId="8" fillId="0" borderId="5" xfId="0" applyNumberFormat="1" applyFont="1" applyBorder="1" applyAlignment="1">
      <alignment horizontal="right" vertical="center"/>
    </xf>
    <xf numFmtId="0" fontId="7" fillId="2" borderId="8"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3" fontId="8" fillId="9" borderId="20" xfId="0" applyNumberFormat="1" applyFont="1" applyFill="1" applyBorder="1" applyAlignment="1">
      <alignment horizontal="right" vertical="center"/>
    </xf>
    <xf numFmtId="0" fontId="8" fillId="3" borderId="21" xfId="0" applyFont="1" applyFill="1" applyBorder="1" applyAlignment="1">
      <alignment horizontal="center" vertical="center"/>
    </xf>
    <xf numFmtId="0" fontId="8" fillId="3" borderId="8" xfId="0" applyFont="1" applyFill="1" applyBorder="1" applyAlignment="1">
      <alignment horizontal="center" vertical="center"/>
    </xf>
    <xf numFmtId="166" fontId="8" fillId="0" borderId="25" xfId="0" applyNumberFormat="1" applyFont="1" applyBorder="1" applyAlignment="1">
      <alignment horizontal="right" vertical="center"/>
    </xf>
    <xf numFmtId="166" fontId="8" fillId="0" borderId="26" xfId="0" applyNumberFormat="1" applyFont="1" applyBorder="1" applyAlignment="1">
      <alignment horizontal="right" vertical="center"/>
    </xf>
    <xf numFmtId="0" fontId="8" fillId="3" borderId="27" xfId="0" applyFont="1" applyFill="1" applyBorder="1" applyAlignment="1">
      <alignment horizontal="center" vertical="center"/>
    </xf>
    <xf numFmtId="166" fontId="8" fillId="0" borderId="28" xfId="0" applyNumberFormat="1" applyFont="1" applyBorder="1" applyAlignment="1">
      <alignment horizontal="right" vertical="center"/>
    </xf>
    <xf numFmtId="0" fontId="8" fillId="3" borderId="29" xfId="0" applyFont="1" applyFill="1" applyBorder="1" applyAlignment="1">
      <alignment horizontal="center" vertical="center"/>
    </xf>
    <xf numFmtId="3" fontId="8" fillId="8" borderId="1" xfId="0" applyNumberFormat="1" applyFont="1" applyFill="1" applyBorder="1" applyAlignment="1">
      <alignment horizontal="center"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3" fontId="12" fillId="7" borderId="10" xfId="0" applyNumberFormat="1" applyFont="1" applyFill="1" applyBorder="1"/>
    <xf numFmtId="164" fontId="10" fillId="0" borderId="9" xfId="0" applyNumberFormat="1" applyFont="1" applyBorder="1" applyAlignment="1">
      <alignment horizontal="right" vertical="center" wrapText="1"/>
    </xf>
    <xf numFmtId="164" fontId="10" fillId="0" borderId="12" xfId="0" applyNumberFormat="1" applyFont="1" applyBorder="1" applyAlignment="1">
      <alignment horizontal="right" vertical="center" wrapText="1"/>
    </xf>
    <xf numFmtId="3" fontId="8" fillId="0" borderId="8" xfId="0" applyNumberFormat="1" applyFont="1" applyBorder="1" applyAlignment="1">
      <alignment horizontal="right" vertical="center"/>
    </xf>
    <xf numFmtId="167" fontId="8" fillId="10" borderId="1" xfId="0" applyNumberFormat="1" applyFont="1" applyFill="1" applyBorder="1" applyAlignment="1">
      <alignment horizontal="right" vertical="center"/>
    </xf>
    <xf numFmtId="167" fontId="8" fillId="10" borderId="17" xfId="0" applyNumberFormat="1" applyFont="1" applyFill="1" applyBorder="1" applyAlignment="1">
      <alignment horizontal="right" vertical="center"/>
    </xf>
    <xf numFmtId="3" fontId="8" fillId="0" borderId="31" xfId="0" applyNumberFormat="1" applyFont="1" applyBorder="1" applyAlignment="1">
      <alignment horizontal="right" vertical="center"/>
    </xf>
    <xf numFmtId="167" fontId="8" fillId="10" borderId="2" xfId="0" applyNumberFormat="1" applyFont="1" applyFill="1" applyBorder="1" applyAlignment="1">
      <alignment horizontal="right" vertical="center"/>
    </xf>
    <xf numFmtId="3" fontId="8" fillId="10" borderId="32" xfId="0" applyNumberFormat="1" applyFont="1" applyFill="1" applyBorder="1" applyAlignment="1">
      <alignment horizontal="right" vertical="center"/>
    </xf>
    <xf numFmtId="3" fontId="8" fillId="10" borderId="8" xfId="0" applyNumberFormat="1" applyFont="1" applyFill="1" applyBorder="1" applyAlignment="1">
      <alignment horizontal="right" vertical="center"/>
    </xf>
    <xf numFmtId="167" fontId="8" fillId="10" borderId="33" xfId="0" applyNumberFormat="1" applyFont="1" applyFill="1" applyBorder="1" applyAlignment="1">
      <alignment horizontal="right" vertical="center"/>
    </xf>
    <xf numFmtId="167" fontId="8" fillId="10" borderId="34" xfId="0" applyNumberFormat="1" applyFont="1" applyFill="1" applyBorder="1" applyAlignment="1">
      <alignment horizontal="right" vertical="center"/>
    </xf>
    <xf numFmtId="167" fontId="8" fillId="10" borderId="35" xfId="0" applyNumberFormat="1" applyFont="1" applyFill="1" applyBorder="1" applyAlignment="1">
      <alignment horizontal="right" vertical="center"/>
    </xf>
    <xf numFmtId="167" fontId="8" fillId="10" borderId="30" xfId="0" applyNumberFormat="1" applyFont="1" applyFill="1" applyBorder="1" applyAlignment="1">
      <alignment horizontal="right" vertical="center"/>
    </xf>
    <xf numFmtId="167" fontId="8" fillId="10" borderId="37" xfId="0" applyNumberFormat="1" applyFont="1" applyFill="1" applyBorder="1" applyAlignment="1">
      <alignment horizontal="right" vertical="center"/>
    </xf>
    <xf numFmtId="3" fontId="8" fillId="0" borderId="36" xfId="0" applyNumberFormat="1" applyFont="1" applyBorder="1" applyAlignment="1">
      <alignment horizontal="right" vertical="center"/>
    </xf>
    <xf numFmtId="3" fontId="10" fillId="0" borderId="38" xfId="0" applyNumberFormat="1" applyFont="1" applyBorder="1" applyAlignment="1">
      <alignment horizontal="right" vertical="center" wrapText="1"/>
    </xf>
    <xf numFmtId="3" fontId="10" fillId="0" borderId="30" xfId="0" applyNumberFormat="1" applyFont="1" applyBorder="1" applyAlignment="1">
      <alignment horizontal="right" vertical="center" wrapText="1"/>
    </xf>
    <xf numFmtId="164" fontId="10" fillId="0" borderId="39" xfId="0" applyNumberFormat="1" applyFont="1" applyBorder="1" applyAlignment="1">
      <alignment horizontal="right" vertical="center" wrapText="1"/>
    </xf>
    <xf numFmtId="3" fontId="8" fillId="8" borderId="17" xfId="0" applyNumberFormat="1" applyFont="1" applyFill="1" applyBorder="1" applyAlignment="1">
      <alignment horizontal="center" vertical="center"/>
    </xf>
    <xf numFmtId="3" fontId="8" fillId="0" borderId="30" xfId="0" applyNumberFormat="1" applyFont="1" applyBorder="1" applyAlignment="1">
      <alignment horizontal="right" vertical="center"/>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43" xfId="0" applyFont="1" applyFill="1" applyBorder="1" applyAlignment="1">
      <alignment horizontal="center" vertical="center"/>
    </xf>
    <xf numFmtId="3" fontId="0" fillId="0" borderId="0" xfId="0" applyNumberFormat="1"/>
    <xf numFmtId="0" fontId="13" fillId="6" borderId="2" xfId="0" applyFont="1" applyFill="1" applyBorder="1" applyAlignment="1">
      <alignment horizontal="left" vertical="center"/>
    </xf>
    <xf numFmtId="3" fontId="13" fillId="6" borderId="2" xfId="0" applyNumberFormat="1" applyFont="1" applyFill="1" applyBorder="1" applyAlignment="1">
      <alignment horizontal="right" vertical="center"/>
    </xf>
    <xf numFmtId="167" fontId="13" fillId="6" borderId="2" xfId="0" applyNumberFormat="1" applyFont="1" applyFill="1" applyBorder="1" applyAlignment="1">
      <alignment horizontal="right" vertical="center"/>
    </xf>
    <xf numFmtId="165" fontId="13" fillId="6" borderId="2" xfId="0" applyNumberFormat="1" applyFont="1" applyFill="1" applyBorder="1" applyAlignment="1">
      <alignment horizontal="right" vertical="center"/>
    </xf>
    <xf numFmtId="0" fontId="13" fillId="6" borderId="2" xfId="0" applyFont="1" applyFill="1" applyBorder="1" applyAlignment="1">
      <alignment horizontal="right" vertical="center"/>
    </xf>
    <xf numFmtId="0" fontId="13" fillId="6" borderId="16" xfId="0" applyFont="1" applyFill="1" applyBorder="1" applyAlignment="1">
      <alignment horizontal="center" vertical="center"/>
    </xf>
    <xf numFmtId="3" fontId="13" fillId="6" borderId="25" xfId="0" applyNumberFormat="1" applyFont="1" applyFill="1" applyBorder="1" applyAlignment="1">
      <alignment horizontal="right" vertical="center"/>
    </xf>
    <xf numFmtId="0" fontId="13" fillId="6" borderId="45" xfId="0" applyFont="1" applyFill="1" applyBorder="1" applyAlignment="1">
      <alignment horizontal="center" vertical="center"/>
    </xf>
    <xf numFmtId="3" fontId="13" fillId="6" borderId="5" xfId="0" applyNumberFormat="1" applyFont="1" applyFill="1" applyBorder="1" applyAlignment="1">
      <alignment horizontal="right" vertical="center"/>
    </xf>
    <xf numFmtId="164" fontId="13" fillId="6" borderId="2" xfId="0" applyNumberFormat="1" applyFont="1" applyFill="1" applyBorder="1" applyAlignment="1">
      <alignment horizontal="right" vertical="center"/>
    </xf>
    <xf numFmtId="0" fontId="13" fillId="6" borderId="2" xfId="0" applyFont="1" applyFill="1" applyBorder="1" applyAlignment="1">
      <alignment horizontal="center" vertical="center"/>
    </xf>
    <xf numFmtId="0" fontId="9" fillId="0" borderId="44" xfId="0" applyFont="1" applyBorder="1" applyAlignment="1">
      <alignment horizontal="left" vertical="center"/>
    </xf>
    <xf numFmtId="0" fontId="0" fillId="0" borderId="44" xfId="0" applyBorder="1"/>
    <xf numFmtId="0" fontId="11" fillId="7" borderId="44" xfId="0" applyFont="1" applyFill="1" applyBorder="1" applyAlignment="1">
      <alignment vertical="center" wrapText="1"/>
    </xf>
    <xf numFmtId="0" fontId="0" fillId="0" borderId="44" xfId="0" applyBorder="1" applyAlignment="1">
      <alignment wrapText="1"/>
    </xf>
    <xf numFmtId="0" fontId="6" fillId="2" borderId="6" xfId="0" applyFont="1" applyFill="1" applyBorder="1" applyAlignment="1">
      <alignment horizontal="center" vertical="center" wrapText="1"/>
    </xf>
    <xf numFmtId="0" fontId="0" fillId="0" borderId="6" xfId="0" applyBorder="1" applyAlignment="1">
      <alignment horizontal="center" vertical="center" wrapText="1"/>
    </xf>
    <xf numFmtId="0" fontId="6" fillId="2" borderId="22" xfId="0" applyFont="1"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6" fillId="2" borderId="6" xfId="0" applyFont="1" applyFill="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6" fillId="2" borderId="16" xfId="0" applyFont="1" applyFill="1" applyBorder="1" applyAlignment="1">
      <alignment horizontal="center" vertical="center" wrapText="1"/>
    </xf>
    <xf numFmtId="0" fontId="0" fillId="0" borderId="5" xfId="0" applyBorder="1" applyAlignment="1">
      <alignment horizontal="center" vertical="center" wrapText="1"/>
    </xf>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0" fillId="0" borderId="7" xfId="0" applyBorder="1" applyAlignment="1">
      <alignment horizontal="center" vertical="center" wrapText="1"/>
    </xf>
    <xf numFmtId="0" fontId="6" fillId="2" borderId="2"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2" xfId="0" applyFont="1" applyFill="1" applyBorder="1" applyAlignment="1">
      <alignment horizontal="center" vertical="center"/>
    </xf>
    <xf numFmtId="0" fontId="0" fillId="0" borderId="17" xfId="0" applyBorder="1" applyAlignment="1">
      <alignment horizontal="center" vertical="center"/>
    </xf>
    <xf numFmtId="0" fontId="6" fillId="2" borderId="1" xfId="0" applyFont="1" applyFill="1" applyBorder="1" applyAlignment="1">
      <alignment horizontal="center" vertical="center"/>
    </xf>
    <xf numFmtId="0" fontId="0" fillId="0" borderId="1" xfId="0" applyBorder="1" applyAlignment="1">
      <alignment horizontal="center" vertical="center"/>
    </xf>
    <xf numFmtId="0" fontId="6" fillId="2" borderId="40" xfId="0" applyFont="1" applyFill="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cellXfs>
  <cellStyles count="3">
    <cellStyle name="Normalno" xfId="0" builtinId="0"/>
    <cellStyle name="Normalno 2" xfId="1"/>
    <cellStyle name="Normalno 3"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85725</xdr:rowOff>
    </xdr:from>
    <xdr:to>
      <xdr:col>0</xdr:col>
      <xdr:colOff>1114425</xdr:colOff>
      <xdr:row>1</xdr:row>
      <xdr:rowOff>114300</xdr:rowOff>
    </xdr:to>
    <xdr:pic>
      <xdr:nvPicPr>
        <xdr:cNvPr id="2" name="Slika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5725"/>
          <a:ext cx="1114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J37"/>
  <sheetViews>
    <sheetView tabSelected="1" workbookViewId="0">
      <pane xSplit="2" ySplit="6" topLeftCell="C7" activePane="bottomRight" state="frozen"/>
      <selection pane="topRight" activeCell="C1" sqref="C1"/>
      <selection pane="bottomLeft" activeCell="A5" sqref="A5"/>
      <selection pane="bottomRight" activeCell="A31" sqref="A31:XFD53"/>
    </sheetView>
  </sheetViews>
  <sheetFormatPr defaultRowHeight="15" x14ac:dyDescent="0.25"/>
  <cols>
    <col min="1" max="1" width="21.5703125" customWidth="1"/>
    <col min="2" max="2" width="7.42578125" bestFit="1" customWidth="1"/>
    <col min="3" max="3" width="4.85546875" bestFit="1" customWidth="1"/>
    <col min="4" max="6" width="7.85546875" customWidth="1"/>
    <col min="7" max="8" width="9.28515625" customWidth="1"/>
    <col min="9" max="9" width="6.42578125" bestFit="1" customWidth="1"/>
    <col min="10" max="10" width="4.85546875" bestFit="1" customWidth="1"/>
    <col min="11" max="11" width="6.42578125" bestFit="1" customWidth="1"/>
    <col min="12" max="12" width="4.85546875" bestFit="1" customWidth="1"/>
    <col min="13" max="14" width="7.42578125" bestFit="1" customWidth="1"/>
    <col min="15" max="15" width="6.42578125" bestFit="1" customWidth="1"/>
    <col min="16" max="16" width="4.85546875" bestFit="1" customWidth="1"/>
    <col min="17" max="18" width="7.42578125" bestFit="1" customWidth="1"/>
    <col min="19" max="19" width="6.7109375" customWidth="1"/>
    <col min="20" max="20" width="4.85546875" bestFit="1" customWidth="1"/>
    <col min="21" max="22" width="7.42578125" bestFit="1" customWidth="1"/>
    <col min="23" max="23" width="6.7109375" customWidth="1"/>
    <col min="24" max="24" width="4.85546875" bestFit="1" customWidth="1"/>
    <col min="25" max="26" width="7.42578125" bestFit="1" customWidth="1"/>
    <col min="27" max="27" width="6.7109375" customWidth="1"/>
    <col min="28" max="28" width="4.85546875" bestFit="1" customWidth="1"/>
    <col min="29" max="30" width="7.42578125" bestFit="1" customWidth="1"/>
    <col min="31" max="31" width="6.42578125" bestFit="1" customWidth="1"/>
    <col min="32" max="32" width="4.85546875" bestFit="1" customWidth="1"/>
    <col min="33" max="34" width="6.42578125" bestFit="1" customWidth="1"/>
    <col min="35" max="35" width="6.7109375" customWidth="1"/>
    <col min="36" max="36" width="4.85546875" bestFit="1" customWidth="1"/>
  </cols>
  <sheetData>
    <row r="3" spans="1:36" ht="15.75" thickBot="1" x14ac:dyDescent="0.3">
      <c r="A3" s="1" t="s">
        <v>46</v>
      </c>
      <c r="AH3" s="47" t="s">
        <v>0</v>
      </c>
    </row>
    <row r="4" spans="1:36" s="36" customFormat="1" ht="15" customHeight="1" x14ac:dyDescent="0.25">
      <c r="A4" s="127" t="s">
        <v>1</v>
      </c>
      <c r="B4" s="120" t="s">
        <v>44</v>
      </c>
      <c r="C4" s="121"/>
      <c r="D4" s="125" t="s">
        <v>36</v>
      </c>
      <c r="E4" s="125" t="s">
        <v>37</v>
      </c>
      <c r="F4" s="125" t="s">
        <v>45</v>
      </c>
      <c r="G4" s="125" t="s">
        <v>38</v>
      </c>
      <c r="H4" s="125" t="s">
        <v>39</v>
      </c>
      <c r="I4" s="120" t="s">
        <v>41</v>
      </c>
      <c r="J4" s="121"/>
      <c r="K4" s="122" t="s">
        <v>43</v>
      </c>
      <c r="L4" s="123"/>
      <c r="M4" s="120" t="s">
        <v>31</v>
      </c>
      <c r="N4" s="124"/>
      <c r="O4" s="124"/>
      <c r="P4" s="121"/>
      <c r="Q4" s="129" t="s">
        <v>2</v>
      </c>
      <c r="R4" s="130"/>
      <c r="S4" s="130"/>
      <c r="T4" s="130"/>
      <c r="U4" s="131" t="s">
        <v>33</v>
      </c>
      <c r="V4" s="132"/>
      <c r="W4" s="132"/>
      <c r="X4" s="133"/>
      <c r="Y4" s="112" t="s">
        <v>34</v>
      </c>
      <c r="Z4" s="113"/>
      <c r="AA4" s="113"/>
      <c r="AB4" s="113"/>
      <c r="AC4" s="114" t="s">
        <v>35</v>
      </c>
      <c r="AD4" s="115"/>
      <c r="AE4" s="115"/>
      <c r="AF4" s="116"/>
      <c r="AG4" s="117" t="s">
        <v>40</v>
      </c>
      <c r="AH4" s="118"/>
      <c r="AI4" s="118"/>
      <c r="AJ4" s="119"/>
    </row>
    <row r="5" spans="1:36" s="36" customFormat="1" x14ac:dyDescent="0.25">
      <c r="A5" s="128"/>
      <c r="B5" s="2" t="s">
        <v>42</v>
      </c>
      <c r="C5" s="57" t="s">
        <v>6</v>
      </c>
      <c r="D5" s="126"/>
      <c r="E5" s="126"/>
      <c r="F5" s="126"/>
      <c r="G5" s="126"/>
      <c r="H5" s="126"/>
      <c r="I5" s="2" t="s">
        <v>42</v>
      </c>
      <c r="J5" s="57" t="s">
        <v>6</v>
      </c>
      <c r="K5" s="2" t="s">
        <v>42</v>
      </c>
      <c r="L5" s="57" t="s">
        <v>6</v>
      </c>
      <c r="M5" s="2" t="s">
        <v>3</v>
      </c>
      <c r="N5" s="2" t="s">
        <v>4</v>
      </c>
      <c r="O5" s="2" t="s">
        <v>5</v>
      </c>
      <c r="P5" s="2" t="s">
        <v>6</v>
      </c>
      <c r="Q5" s="92" t="s">
        <v>3</v>
      </c>
      <c r="R5" s="93" t="s">
        <v>4</v>
      </c>
      <c r="S5" s="94" t="s">
        <v>5</v>
      </c>
      <c r="T5" s="95" t="s">
        <v>6</v>
      </c>
      <c r="U5" s="58" t="s">
        <v>3</v>
      </c>
      <c r="V5" s="2" t="s">
        <v>4</v>
      </c>
      <c r="W5" s="2" t="s">
        <v>5</v>
      </c>
      <c r="X5" s="59" t="s">
        <v>6</v>
      </c>
      <c r="Y5" s="55" t="s">
        <v>3</v>
      </c>
      <c r="Z5" s="2" t="s">
        <v>4</v>
      </c>
      <c r="AA5" s="2" t="s">
        <v>5</v>
      </c>
      <c r="AB5" s="57" t="s">
        <v>6</v>
      </c>
      <c r="AC5" s="58" t="s">
        <v>3</v>
      </c>
      <c r="AD5" s="2" t="s">
        <v>4</v>
      </c>
      <c r="AE5" s="2" t="s">
        <v>5</v>
      </c>
      <c r="AF5" s="59" t="s">
        <v>6</v>
      </c>
      <c r="AG5" s="55" t="s">
        <v>3</v>
      </c>
      <c r="AH5" s="2" t="s">
        <v>4</v>
      </c>
      <c r="AI5" s="2" t="s">
        <v>5</v>
      </c>
      <c r="AJ5" s="2" t="s">
        <v>6</v>
      </c>
    </row>
    <row r="6" spans="1:36" s="36" customFormat="1" x14ac:dyDescent="0.25">
      <c r="A6" s="37" t="s">
        <v>10</v>
      </c>
      <c r="B6" s="74">
        <v>45608</v>
      </c>
      <c r="C6" s="68">
        <v>1</v>
      </c>
      <c r="D6" s="32">
        <v>30614</v>
      </c>
      <c r="E6" s="32">
        <v>14994</v>
      </c>
      <c r="F6" s="78">
        <f t="shared" ref="F6:F27" si="0">D6/B6</f>
        <v>0.67124188738817747</v>
      </c>
      <c r="G6" s="38">
        <v>4457</v>
      </c>
      <c r="H6" s="38">
        <v>41151</v>
      </c>
      <c r="I6" s="32">
        <v>8705</v>
      </c>
      <c r="J6" s="68">
        <v>1</v>
      </c>
      <c r="K6" s="32">
        <v>7772</v>
      </c>
      <c r="L6" s="68">
        <v>1</v>
      </c>
      <c r="M6" s="87">
        <v>340705</v>
      </c>
      <c r="N6" s="88">
        <v>372776</v>
      </c>
      <c r="O6" s="89">
        <v>109.4</v>
      </c>
      <c r="P6" s="90">
        <v>1</v>
      </c>
      <c r="Q6" s="91">
        <v>357491</v>
      </c>
      <c r="R6" s="40">
        <v>399899</v>
      </c>
      <c r="S6" s="39">
        <v>111.9</v>
      </c>
      <c r="T6" s="44">
        <v>1</v>
      </c>
      <c r="U6" s="60">
        <v>54855.152590999998</v>
      </c>
      <c r="V6" s="45">
        <v>59108.902795000002</v>
      </c>
      <c r="W6" s="46">
        <v>107.8</v>
      </c>
      <c r="X6" s="61">
        <v>1</v>
      </c>
      <c r="Y6" s="56">
        <v>76811.710947999993</v>
      </c>
      <c r="Z6" s="40">
        <v>82686.933348000006</v>
      </c>
      <c r="AA6" s="39">
        <v>107.6</v>
      </c>
      <c r="AB6" s="62">
        <v>1</v>
      </c>
      <c r="AC6" s="63">
        <f t="shared" ref="AC6:AC26" si="1">U6-Y6</f>
        <v>-21956.558356999994</v>
      </c>
      <c r="AD6" s="42">
        <f t="shared" ref="AD6:AD26" si="2">V6-Z6</f>
        <v>-23578.030553000004</v>
      </c>
      <c r="AE6" s="43">
        <f t="shared" ref="AE6:AE22" si="3">AD6/AC6*100</f>
        <v>107.38491055672696</v>
      </c>
      <c r="AF6" s="61">
        <v>21</v>
      </c>
      <c r="AG6" s="56">
        <v>11378.19853</v>
      </c>
      <c r="AH6" s="40">
        <v>14280.615766000001</v>
      </c>
      <c r="AI6" s="39">
        <v>125.5</v>
      </c>
      <c r="AJ6" s="41">
        <v>1</v>
      </c>
    </row>
    <row r="7" spans="1:36" x14ac:dyDescent="0.25">
      <c r="A7" s="5" t="s">
        <v>11</v>
      </c>
      <c r="B7" s="12">
        <v>11291</v>
      </c>
      <c r="C7" s="68">
        <v>3</v>
      </c>
      <c r="D7" s="32">
        <v>6642</v>
      </c>
      <c r="E7" s="79">
        <v>4649</v>
      </c>
      <c r="F7" s="81">
        <f t="shared" si="0"/>
        <v>0.58825613320343639</v>
      </c>
      <c r="G7" s="77">
        <v>1011</v>
      </c>
      <c r="H7" s="12">
        <v>10280</v>
      </c>
      <c r="I7" s="32">
        <v>1334</v>
      </c>
      <c r="J7" s="68">
        <v>4</v>
      </c>
      <c r="K7" s="32">
        <v>1887</v>
      </c>
      <c r="L7" s="68">
        <v>2</v>
      </c>
      <c r="M7" s="71">
        <v>52306</v>
      </c>
      <c r="N7" s="17">
        <v>54264</v>
      </c>
      <c r="O7" s="72">
        <v>103.7</v>
      </c>
      <c r="P7" s="68">
        <v>5</v>
      </c>
      <c r="Q7" s="15">
        <v>34144</v>
      </c>
      <c r="R7" s="6">
        <v>35697</v>
      </c>
      <c r="S7" s="23">
        <v>104.5</v>
      </c>
      <c r="T7" s="10">
        <v>5</v>
      </c>
      <c r="U7" s="60">
        <v>10758.572134</v>
      </c>
      <c r="V7" s="45">
        <v>11465.854585999999</v>
      </c>
      <c r="W7" s="46">
        <v>106.6</v>
      </c>
      <c r="X7" s="61">
        <v>2</v>
      </c>
      <c r="Y7" s="28">
        <v>3918.098489</v>
      </c>
      <c r="Z7" s="12">
        <v>3967.963585</v>
      </c>
      <c r="AA7" s="23">
        <v>101.3</v>
      </c>
      <c r="AB7" s="9">
        <v>6</v>
      </c>
      <c r="AC7" s="64">
        <f t="shared" si="1"/>
        <v>6840.473645</v>
      </c>
      <c r="AD7" s="24">
        <f t="shared" si="2"/>
        <v>7497.891001</v>
      </c>
      <c r="AE7" s="25">
        <f t="shared" si="3"/>
        <v>109.61069934799814</v>
      </c>
      <c r="AF7" s="65">
        <v>1</v>
      </c>
      <c r="AG7" s="28">
        <v>2415.1712689999999</v>
      </c>
      <c r="AH7" s="12">
        <v>2573.2913330000001</v>
      </c>
      <c r="AI7" s="23">
        <v>106.5</v>
      </c>
      <c r="AJ7" s="3">
        <v>2</v>
      </c>
    </row>
    <row r="8" spans="1:36" x14ac:dyDescent="0.25">
      <c r="A8" s="5" t="s">
        <v>23</v>
      </c>
      <c r="B8" s="12">
        <v>4150</v>
      </c>
      <c r="C8" s="68">
        <v>9</v>
      </c>
      <c r="D8" s="32">
        <v>2980</v>
      </c>
      <c r="E8" s="32">
        <v>1170</v>
      </c>
      <c r="F8" s="76">
        <f t="shared" si="0"/>
        <v>0.71807228915662646</v>
      </c>
      <c r="G8" s="28">
        <v>539</v>
      </c>
      <c r="H8" s="12">
        <v>3611</v>
      </c>
      <c r="I8" s="32">
        <v>1005</v>
      </c>
      <c r="J8" s="68">
        <v>6</v>
      </c>
      <c r="K8" s="32">
        <v>725</v>
      </c>
      <c r="L8" s="68">
        <v>5</v>
      </c>
      <c r="M8" s="34">
        <v>42154</v>
      </c>
      <c r="N8" s="17">
        <v>43696</v>
      </c>
      <c r="O8" s="72">
        <v>103.7</v>
      </c>
      <c r="P8" s="68">
        <v>6</v>
      </c>
      <c r="Q8" s="15">
        <v>26178</v>
      </c>
      <c r="R8" s="6">
        <v>27862</v>
      </c>
      <c r="S8" s="23">
        <v>106.4</v>
      </c>
      <c r="T8" s="9">
        <v>7</v>
      </c>
      <c r="U8" s="60">
        <v>9031.7761609999998</v>
      </c>
      <c r="V8" s="45">
        <v>9805.8388560000003</v>
      </c>
      <c r="W8" s="46">
        <v>108.6</v>
      </c>
      <c r="X8" s="61">
        <v>3</v>
      </c>
      <c r="Y8" s="28">
        <v>6011.0054809999992</v>
      </c>
      <c r="Z8" s="12">
        <v>5786.9982280000004</v>
      </c>
      <c r="AA8" s="23">
        <v>96.3</v>
      </c>
      <c r="AB8" s="9">
        <v>3</v>
      </c>
      <c r="AC8" s="64">
        <f t="shared" si="1"/>
        <v>3020.7706800000005</v>
      </c>
      <c r="AD8" s="24">
        <f t="shared" si="2"/>
        <v>4018.8406279999999</v>
      </c>
      <c r="AE8" s="25">
        <f t="shared" si="3"/>
        <v>133.0402421676047</v>
      </c>
      <c r="AF8" s="65">
        <v>3</v>
      </c>
      <c r="AG8" s="28">
        <v>640.10349100000008</v>
      </c>
      <c r="AH8" s="12">
        <v>806.57800699999996</v>
      </c>
      <c r="AI8" s="23">
        <v>126</v>
      </c>
      <c r="AJ8" s="3">
        <v>7</v>
      </c>
    </row>
    <row r="9" spans="1:36" x14ac:dyDescent="0.25">
      <c r="A9" s="5" t="s">
        <v>27</v>
      </c>
      <c r="B9" s="12">
        <v>9019</v>
      </c>
      <c r="C9" s="68">
        <v>5</v>
      </c>
      <c r="D9" s="32">
        <v>6671</v>
      </c>
      <c r="E9" s="32">
        <v>2348</v>
      </c>
      <c r="F9" s="75">
        <f t="shared" si="0"/>
        <v>0.73966071626566143</v>
      </c>
      <c r="G9" s="28">
        <v>882</v>
      </c>
      <c r="H9" s="12">
        <v>8137</v>
      </c>
      <c r="I9" s="32">
        <v>1622</v>
      </c>
      <c r="J9" s="68">
        <v>2</v>
      </c>
      <c r="K9" s="32">
        <v>1661</v>
      </c>
      <c r="L9" s="68">
        <v>4</v>
      </c>
      <c r="M9" s="34">
        <v>57763</v>
      </c>
      <c r="N9" s="17">
        <v>62700</v>
      </c>
      <c r="O9" s="72">
        <v>108.5</v>
      </c>
      <c r="P9" s="68">
        <v>4</v>
      </c>
      <c r="Q9" s="15">
        <v>51721</v>
      </c>
      <c r="R9" s="6">
        <v>57895</v>
      </c>
      <c r="S9" s="23">
        <v>111.9</v>
      </c>
      <c r="T9" s="9">
        <v>2</v>
      </c>
      <c r="U9" s="60">
        <v>8777.451239</v>
      </c>
      <c r="V9" s="45">
        <v>9746.3054680000005</v>
      </c>
      <c r="W9" s="46">
        <v>111</v>
      </c>
      <c r="X9" s="61">
        <v>4</v>
      </c>
      <c r="Y9" s="28">
        <v>13126.006287</v>
      </c>
      <c r="Z9" s="12">
        <v>14648.268269999999</v>
      </c>
      <c r="AA9" s="23">
        <v>111.6</v>
      </c>
      <c r="AB9" s="9">
        <v>2</v>
      </c>
      <c r="AC9" s="64">
        <f t="shared" si="1"/>
        <v>-4348.5550480000002</v>
      </c>
      <c r="AD9" s="24">
        <f t="shared" si="2"/>
        <v>-4901.9628019999982</v>
      </c>
      <c r="AE9" s="25">
        <f t="shared" si="3"/>
        <v>112.7262446465872</v>
      </c>
      <c r="AF9" s="65">
        <v>20</v>
      </c>
      <c r="AG9" s="28">
        <v>1260.2904559999999</v>
      </c>
      <c r="AH9" s="12">
        <v>1500.6754950000002</v>
      </c>
      <c r="AI9" s="23">
        <v>119.1</v>
      </c>
      <c r="AJ9" s="3">
        <v>4</v>
      </c>
    </row>
    <row r="10" spans="1:36" x14ac:dyDescent="0.25">
      <c r="A10" s="5" t="s">
        <v>19</v>
      </c>
      <c r="B10" s="12">
        <v>11261</v>
      </c>
      <c r="C10" s="68">
        <v>4</v>
      </c>
      <c r="D10" s="32">
        <v>6999</v>
      </c>
      <c r="E10" s="32">
        <v>4262</v>
      </c>
      <c r="F10" s="75">
        <f t="shared" si="0"/>
        <v>0.6215256193943699</v>
      </c>
      <c r="G10" s="28">
        <v>1237</v>
      </c>
      <c r="H10" s="12">
        <v>10024</v>
      </c>
      <c r="I10" s="32">
        <v>1622</v>
      </c>
      <c r="J10" s="68">
        <v>2</v>
      </c>
      <c r="K10" s="32">
        <v>1784</v>
      </c>
      <c r="L10" s="68">
        <v>3</v>
      </c>
      <c r="M10" s="34">
        <v>61979</v>
      </c>
      <c r="N10" s="17">
        <v>64568</v>
      </c>
      <c r="O10" s="72">
        <v>104.2</v>
      </c>
      <c r="P10" s="68">
        <v>3</v>
      </c>
      <c r="Q10" s="15">
        <v>38169</v>
      </c>
      <c r="R10" s="6">
        <v>40960</v>
      </c>
      <c r="S10" s="23">
        <v>107.3</v>
      </c>
      <c r="T10" s="9">
        <v>4</v>
      </c>
      <c r="U10" s="60">
        <v>7744.7707649999993</v>
      </c>
      <c r="V10" s="45">
        <v>8487.8249480000013</v>
      </c>
      <c r="W10" s="46">
        <v>109.6</v>
      </c>
      <c r="X10" s="61">
        <v>5</v>
      </c>
      <c r="Y10" s="28">
        <v>4388.5238609999997</v>
      </c>
      <c r="Z10" s="12">
        <v>4934.3391849999998</v>
      </c>
      <c r="AA10" s="23">
        <v>112.4</v>
      </c>
      <c r="AB10" s="9">
        <v>4</v>
      </c>
      <c r="AC10" s="64">
        <f t="shared" si="1"/>
        <v>3356.2469039999996</v>
      </c>
      <c r="AD10" s="24">
        <f t="shared" si="2"/>
        <v>3553.4857630000015</v>
      </c>
      <c r="AE10" s="25">
        <f t="shared" si="3"/>
        <v>105.87676844528129</v>
      </c>
      <c r="AF10" s="65">
        <v>5</v>
      </c>
      <c r="AG10" s="28">
        <v>1145.4995330000002</v>
      </c>
      <c r="AH10" s="12">
        <v>1783.7519750000001</v>
      </c>
      <c r="AI10" s="23">
        <v>155.69999999999999</v>
      </c>
      <c r="AJ10" s="3">
        <v>3</v>
      </c>
    </row>
    <row r="11" spans="1:36" x14ac:dyDescent="0.25">
      <c r="A11" s="5" t="s">
        <v>21</v>
      </c>
      <c r="B11" s="12">
        <v>15077</v>
      </c>
      <c r="C11" s="68">
        <v>2</v>
      </c>
      <c r="D11" s="32">
        <v>9616</v>
      </c>
      <c r="E11" s="32">
        <v>5461</v>
      </c>
      <c r="F11" s="78">
        <f t="shared" si="0"/>
        <v>0.63779266432314119</v>
      </c>
      <c r="G11" s="28">
        <v>1322</v>
      </c>
      <c r="H11" s="12">
        <v>13755</v>
      </c>
      <c r="I11" s="32">
        <v>1168</v>
      </c>
      <c r="J11" s="68">
        <v>5</v>
      </c>
      <c r="K11" s="32">
        <v>1329</v>
      </c>
      <c r="L11" s="68">
        <v>6</v>
      </c>
      <c r="M11" s="34">
        <v>78609</v>
      </c>
      <c r="N11" s="17">
        <v>83229</v>
      </c>
      <c r="O11" s="72">
        <v>105.9</v>
      </c>
      <c r="P11" s="68">
        <v>2</v>
      </c>
      <c r="Q11" s="15">
        <v>46565</v>
      </c>
      <c r="R11" s="6">
        <v>53584</v>
      </c>
      <c r="S11" s="23">
        <v>115.1</v>
      </c>
      <c r="T11" s="9">
        <v>3</v>
      </c>
      <c r="U11" s="60">
        <v>7348.783101</v>
      </c>
      <c r="V11" s="45">
        <v>7910.5125880000005</v>
      </c>
      <c r="W11" s="46">
        <v>107.6</v>
      </c>
      <c r="X11" s="61">
        <v>6</v>
      </c>
      <c r="Y11" s="28">
        <v>4017.1386389999998</v>
      </c>
      <c r="Z11" s="12">
        <v>4227.384967</v>
      </c>
      <c r="AA11" s="23">
        <v>105.2</v>
      </c>
      <c r="AB11" s="9">
        <v>5</v>
      </c>
      <c r="AC11" s="64">
        <f t="shared" si="1"/>
        <v>3331.6444620000002</v>
      </c>
      <c r="AD11" s="24">
        <f t="shared" si="2"/>
        <v>3683.1276210000005</v>
      </c>
      <c r="AE11" s="25">
        <f t="shared" si="3"/>
        <v>110.5498399666873</v>
      </c>
      <c r="AF11" s="65">
        <v>4</v>
      </c>
      <c r="AG11" s="28">
        <v>1365.93191</v>
      </c>
      <c r="AH11" s="12">
        <v>1419.670969</v>
      </c>
      <c r="AI11" s="23">
        <v>103.9</v>
      </c>
      <c r="AJ11" s="3">
        <v>5</v>
      </c>
    </row>
    <row r="12" spans="1:36" x14ac:dyDescent="0.25">
      <c r="A12" s="5" t="s">
        <v>25</v>
      </c>
      <c r="B12" s="12">
        <v>2180</v>
      </c>
      <c r="C12" s="68">
        <v>16</v>
      </c>
      <c r="D12" s="32">
        <v>1649</v>
      </c>
      <c r="E12" s="80">
        <v>531</v>
      </c>
      <c r="F12" s="85">
        <f t="shared" si="0"/>
        <v>0.75642201834862388</v>
      </c>
      <c r="G12" s="86">
        <v>174</v>
      </c>
      <c r="H12" s="12">
        <v>2006</v>
      </c>
      <c r="I12" s="32">
        <v>291</v>
      </c>
      <c r="J12" s="68">
        <v>15</v>
      </c>
      <c r="K12" s="32">
        <v>287</v>
      </c>
      <c r="L12" s="68">
        <v>13</v>
      </c>
      <c r="M12" s="34">
        <v>17842</v>
      </c>
      <c r="N12" s="17">
        <v>20139</v>
      </c>
      <c r="O12" s="72">
        <v>112.9</v>
      </c>
      <c r="P12" s="68">
        <v>12</v>
      </c>
      <c r="Q12" s="15">
        <v>18867</v>
      </c>
      <c r="R12" s="6">
        <v>19573</v>
      </c>
      <c r="S12" s="23">
        <v>103.7</v>
      </c>
      <c r="T12" s="9">
        <v>8</v>
      </c>
      <c r="U12" s="60">
        <v>7582.6743299999998</v>
      </c>
      <c r="V12" s="45">
        <v>6619.7780160000002</v>
      </c>
      <c r="W12" s="46">
        <v>87.3</v>
      </c>
      <c r="X12" s="61">
        <v>7</v>
      </c>
      <c r="Y12" s="28">
        <v>937.36290399999996</v>
      </c>
      <c r="Z12" s="12">
        <v>1108.6026529999999</v>
      </c>
      <c r="AA12" s="23">
        <v>118.3</v>
      </c>
      <c r="AB12" s="9">
        <v>17</v>
      </c>
      <c r="AC12" s="64">
        <f t="shared" si="1"/>
        <v>6645.3114260000002</v>
      </c>
      <c r="AD12" s="24">
        <f t="shared" si="2"/>
        <v>5511.1753630000003</v>
      </c>
      <c r="AE12" s="25">
        <f t="shared" si="3"/>
        <v>82.933289498477748</v>
      </c>
      <c r="AF12" s="65">
        <v>2</v>
      </c>
      <c r="AG12" s="28">
        <v>249.29787200000001</v>
      </c>
      <c r="AH12" s="12">
        <v>357.36410799999999</v>
      </c>
      <c r="AI12" s="23">
        <v>143.30000000000001</v>
      </c>
      <c r="AJ12" s="3">
        <v>13</v>
      </c>
    </row>
    <row r="13" spans="1:36" x14ac:dyDescent="0.25">
      <c r="A13" s="5" t="s">
        <v>17</v>
      </c>
      <c r="B13" s="12">
        <v>5787</v>
      </c>
      <c r="C13" s="68">
        <v>6</v>
      </c>
      <c r="D13" s="32">
        <v>3928</v>
      </c>
      <c r="E13" s="32">
        <v>1859</v>
      </c>
      <c r="F13" s="84">
        <f t="shared" si="0"/>
        <v>0.67876274408156212</v>
      </c>
      <c r="G13" s="28">
        <v>474</v>
      </c>
      <c r="H13" s="12">
        <v>5313</v>
      </c>
      <c r="I13" s="32">
        <v>667</v>
      </c>
      <c r="J13" s="68">
        <v>8</v>
      </c>
      <c r="K13" s="32">
        <v>812</v>
      </c>
      <c r="L13" s="68">
        <v>7</v>
      </c>
      <c r="M13" s="34">
        <v>39524</v>
      </c>
      <c r="N13" s="17">
        <v>42786</v>
      </c>
      <c r="O13" s="72">
        <v>108.3</v>
      </c>
      <c r="P13" s="68">
        <v>7</v>
      </c>
      <c r="Q13" s="15">
        <v>26343</v>
      </c>
      <c r="R13" s="6">
        <v>28144</v>
      </c>
      <c r="S13" s="23">
        <v>106.8</v>
      </c>
      <c r="T13" s="9">
        <v>6</v>
      </c>
      <c r="U13" s="60">
        <v>5602.2531519999993</v>
      </c>
      <c r="V13" s="45">
        <v>5555.675279</v>
      </c>
      <c r="W13" s="46">
        <v>99.2</v>
      </c>
      <c r="X13" s="61">
        <v>8</v>
      </c>
      <c r="Y13" s="28">
        <v>3336.2346690000004</v>
      </c>
      <c r="Z13" s="12">
        <v>3648.674094</v>
      </c>
      <c r="AA13" s="23">
        <v>109.4</v>
      </c>
      <c r="AB13" s="9">
        <v>7</v>
      </c>
      <c r="AC13" s="64">
        <f t="shared" si="1"/>
        <v>2266.0184829999989</v>
      </c>
      <c r="AD13" s="24">
        <f t="shared" si="2"/>
        <v>1907.0011850000001</v>
      </c>
      <c r="AE13" s="25">
        <f t="shared" si="3"/>
        <v>84.156470889650763</v>
      </c>
      <c r="AF13" s="65">
        <v>10</v>
      </c>
      <c r="AG13" s="28">
        <v>964.60549600000002</v>
      </c>
      <c r="AH13" s="12">
        <v>852.13621499999999</v>
      </c>
      <c r="AI13" s="23">
        <v>88.3</v>
      </c>
      <c r="AJ13" s="3">
        <v>6</v>
      </c>
    </row>
    <row r="14" spans="1:36" x14ac:dyDescent="0.25">
      <c r="A14" s="5" t="s">
        <v>16</v>
      </c>
      <c r="B14" s="12">
        <v>3498</v>
      </c>
      <c r="C14" s="68">
        <v>10</v>
      </c>
      <c r="D14" s="32">
        <v>2648</v>
      </c>
      <c r="E14" s="80">
        <v>850</v>
      </c>
      <c r="F14" s="83">
        <f t="shared" si="0"/>
        <v>0.75700400228702114</v>
      </c>
      <c r="G14" s="28">
        <v>400</v>
      </c>
      <c r="H14" s="12">
        <v>3098</v>
      </c>
      <c r="I14" s="32">
        <v>731</v>
      </c>
      <c r="J14" s="68">
        <v>7</v>
      </c>
      <c r="K14" s="32">
        <v>443</v>
      </c>
      <c r="L14" s="68">
        <v>9</v>
      </c>
      <c r="M14" s="34">
        <v>27915</v>
      </c>
      <c r="N14" s="17">
        <v>28549</v>
      </c>
      <c r="O14" s="72">
        <v>102.3</v>
      </c>
      <c r="P14" s="68">
        <v>8</v>
      </c>
      <c r="Q14" s="15">
        <v>15007</v>
      </c>
      <c r="R14" s="6">
        <v>16301</v>
      </c>
      <c r="S14" s="23">
        <v>108.6</v>
      </c>
      <c r="T14" s="10">
        <v>9</v>
      </c>
      <c r="U14" s="60">
        <v>5244.3887869999999</v>
      </c>
      <c r="V14" s="45">
        <v>5416.2958449999996</v>
      </c>
      <c r="W14" s="46">
        <v>103.3</v>
      </c>
      <c r="X14" s="61">
        <v>9</v>
      </c>
      <c r="Y14" s="28">
        <v>2711.2727239999999</v>
      </c>
      <c r="Z14" s="12">
        <v>2795.5763179999999</v>
      </c>
      <c r="AA14" s="23">
        <v>103.1</v>
      </c>
      <c r="AB14" s="9">
        <v>8</v>
      </c>
      <c r="AC14" s="64">
        <f t="shared" si="1"/>
        <v>2533.1160629999999</v>
      </c>
      <c r="AD14" s="24">
        <f t="shared" si="2"/>
        <v>2620.7195269999997</v>
      </c>
      <c r="AE14" s="25">
        <f t="shared" si="3"/>
        <v>103.45832807582649</v>
      </c>
      <c r="AF14" s="65">
        <v>6</v>
      </c>
      <c r="AG14" s="28">
        <v>487.18363799999997</v>
      </c>
      <c r="AH14" s="12">
        <v>437.45628299999998</v>
      </c>
      <c r="AI14" s="23">
        <v>89.8</v>
      </c>
      <c r="AJ14" s="3">
        <v>12</v>
      </c>
    </row>
    <row r="15" spans="1:36" x14ac:dyDescent="0.25">
      <c r="A15" s="5" t="s">
        <v>14</v>
      </c>
      <c r="B15" s="12">
        <v>2344</v>
      </c>
      <c r="C15" s="68">
        <v>11</v>
      </c>
      <c r="D15" s="32">
        <v>1758</v>
      </c>
      <c r="E15" s="80">
        <v>586</v>
      </c>
      <c r="F15" s="83">
        <f t="shared" si="0"/>
        <v>0.75</v>
      </c>
      <c r="G15" s="28">
        <v>296</v>
      </c>
      <c r="H15" s="12">
        <v>2048</v>
      </c>
      <c r="I15" s="32">
        <v>447</v>
      </c>
      <c r="J15" s="68">
        <v>9</v>
      </c>
      <c r="K15" s="32">
        <v>444</v>
      </c>
      <c r="L15" s="68">
        <v>8</v>
      </c>
      <c r="M15" s="34">
        <v>20659</v>
      </c>
      <c r="N15" s="17">
        <v>21742</v>
      </c>
      <c r="O15" s="72">
        <v>105.2</v>
      </c>
      <c r="P15" s="68">
        <v>11</v>
      </c>
      <c r="Q15" s="15">
        <v>12547</v>
      </c>
      <c r="R15" s="6">
        <v>13629</v>
      </c>
      <c r="S15" s="23">
        <v>108.6</v>
      </c>
      <c r="T15" s="9">
        <v>11</v>
      </c>
      <c r="U15" s="60">
        <v>4049.9358930000003</v>
      </c>
      <c r="V15" s="45">
        <v>4190.0473890000003</v>
      </c>
      <c r="W15" s="46">
        <v>103.5</v>
      </c>
      <c r="X15" s="61">
        <v>10</v>
      </c>
      <c r="Y15" s="28">
        <v>2264.9694670000003</v>
      </c>
      <c r="Z15" s="12">
        <v>2448.4146190000001</v>
      </c>
      <c r="AA15" s="23">
        <v>108.1</v>
      </c>
      <c r="AB15" s="9">
        <v>9</v>
      </c>
      <c r="AC15" s="64">
        <f t="shared" si="1"/>
        <v>1784.966426</v>
      </c>
      <c r="AD15" s="24">
        <f t="shared" si="2"/>
        <v>1741.6327700000002</v>
      </c>
      <c r="AE15" s="25">
        <f t="shared" si="3"/>
        <v>97.572298539132305</v>
      </c>
      <c r="AF15" s="65">
        <v>12</v>
      </c>
      <c r="AG15" s="28">
        <v>361.35525000000001</v>
      </c>
      <c r="AH15" s="12">
        <v>442.65229499999998</v>
      </c>
      <c r="AI15" s="23">
        <v>122.5</v>
      </c>
      <c r="AJ15" s="3">
        <v>11</v>
      </c>
    </row>
    <row r="16" spans="1:36" x14ac:dyDescent="0.25">
      <c r="A16" s="5" t="s">
        <v>26</v>
      </c>
      <c r="B16" s="12">
        <v>5144</v>
      </c>
      <c r="C16" s="68">
        <v>7</v>
      </c>
      <c r="D16" s="32">
        <v>3162</v>
      </c>
      <c r="E16" s="32">
        <v>1982</v>
      </c>
      <c r="F16" s="84">
        <f t="shared" si="0"/>
        <v>0.61469673405909797</v>
      </c>
      <c r="G16" s="28">
        <v>339</v>
      </c>
      <c r="H16" s="12">
        <v>4805</v>
      </c>
      <c r="I16" s="32">
        <v>363</v>
      </c>
      <c r="J16" s="68">
        <v>11</v>
      </c>
      <c r="K16" s="32">
        <v>420</v>
      </c>
      <c r="L16" s="68">
        <v>10</v>
      </c>
      <c r="M16" s="34">
        <v>25354</v>
      </c>
      <c r="N16" s="17">
        <v>27197</v>
      </c>
      <c r="O16" s="72">
        <v>107.3</v>
      </c>
      <c r="P16" s="68">
        <v>9</v>
      </c>
      <c r="Q16" s="15">
        <v>14870</v>
      </c>
      <c r="R16" s="6">
        <v>16034</v>
      </c>
      <c r="S16" s="23">
        <v>107.8</v>
      </c>
      <c r="T16" s="9">
        <v>10</v>
      </c>
      <c r="U16" s="60">
        <v>3628.9385320000001</v>
      </c>
      <c r="V16" s="45">
        <v>3721.9648999999999</v>
      </c>
      <c r="W16" s="46">
        <v>102.6</v>
      </c>
      <c r="X16" s="61">
        <v>11</v>
      </c>
      <c r="Y16" s="28">
        <v>1662.6727860000001</v>
      </c>
      <c r="Z16" s="12">
        <v>1718.3160310000001</v>
      </c>
      <c r="AA16" s="23">
        <v>103.3</v>
      </c>
      <c r="AB16" s="9">
        <v>11</v>
      </c>
      <c r="AC16" s="64">
        <f t="shared" si="1"/>
        <v>1966.265746</v>
      </c>
      <c r="AD16" s="24">
        <f t="shared" si="2"/>
        <v>2003.6488689999999</v>
      </c>
      <c r="AE16" s="25">
        <f t="shared" si="3"/>
        <v>101.90122434243941</v>
      </c>
      <c r="AF16" s="65">
        <v>8</v>
      </c>
      <c r="AG16" s="28">
        <v>533.75422600000002</v>
      </c>
      <c r="AH16" s="12">
        <v>515.86041799999998</v>
      </c>
      <c r="AI16" s="23">
        <v>96.6</v>
      </c>
      <c r="AJ16" s="3">
        <v>9</v>
      </c>
    </row>
    <row r="17" spans="1:36" x14ac:dyDescent="0.25">
      <c r="A17" s="7" t="s">
        <v>8</v>
      </c>
      <c r="B17" s="13">
        <v>2085</v>
      </c>
      <c r="C17" s="68">
        <v>17</v>
      </c>
      <c r="D17" s="32">
        <v>1569</v>
      </c>
      <c r="E17" s="80">
        <v>516</v>
      </c>
      <c r="F17" s="83">
        <f t="shared" si="0"/>
        <v>0.75251798561151084</v>
      </c>
      <c r="G17" s="29">
        <v>196</v>
      </c>
      <c r="H17" s="13">
        <v>1889</v>
      </c>
      <c r="I17" s="32">
        <v>361</v>
      </c>
      <c r="J17" s="68">
        <v>12</v>
      </c>
      <c r="K17" s="32">
        <v>274</v>
      </c>
      <c r="L17" s="68">
        <v>15</v>
      </c>
      <c r="M17" s="34">
        <v>17280</v>
      </c>
      <c r="N17" s="17">
        <v>18712</v>
      </c>
      <c r="O17" s="72">
        <v>108.3</v>
      </c>
      <c r="P17" s="68">
        <v>13</v>
      </c>
      <c r="Q17" s="16">
        <v>9337</v>
      </c>
      <c r="R17" s="8">
        <v>10409</v>
      </c>
      <c r="S17" s="23">
        <v>111.5</v>
      </c>
      <c r="T17" s="9">
        <v>15</v>
      </c>
      <c r="U17" s="60">
        <v>3108.933137</v>
      </c>
      <c r="V17" s="45">
        <v>3454.559017</v>
      </c>
      <c r="W17" s="46">
        <v>111.1</v>
      </c>
      <c r="X17" s="61">
        <v>12</v>
      </c>
      <c r="Y17" s="28">
        <v>1453.269963</v>
      </c>
      <c r="Z17" s="12">
        <v>1519.1815710000001</v>
      </c>
      <c r="AA17" s="23">
        <v>104.5</v>
      </c>
      <c r="AB17" s="9">
        <v>12</v>
      </c>
      <c r="AC17" s="64">
        <f t="shared" si="1"/>
        <v>1655.663174</v>
      </c>
      <c r="AD17" s="24">
        <f t="shared" si="2"/>
        <v>1935.377446</v>
      </c>
      <c r="AE17" s="25">
        <f t="shared" si="3"/>
        <v>116.89439472910567</v>
      </c>
      <c r="AF17" s="65">
        <v>9</v>
      </c>
      <c r="AG17" s="28">
        <v>281.32473599999997</v>
      </c>
      <c r="AH17" s="12">
        <v>236.84895600000002</v>
      </c>
      <c r="AI17" s="23">
        <v>84.2</v>
      </c>
      <c r="AJ17" s="3">
        <v>16</v>
      </c>
    </row>
    <row r="18" spans="1:36" x14ac:dyDescent="0.25">
      <c r="A18" s="5" t="s">
        <v>13</v>
      </c>
      <c r="B18" s="12">
        <v>1993</v>
      </c>
      <c r="C18" s="68">
        <v>18</v>
      </c>
      <c r="D18" s="32">
        <v>1409</v>
      </c>
      <c r="E18" s="32">
        <v>584</v>
      </c>
      <c r="F18" s="82">
        <f t="shared" si="0"/>
        <v>0.70697441043652787</v>
      </c>
      <c r="G18" s="28">
        <v>192</v>
      </c>
      <c r="H18" s="12">
        <v>1801</v>
      </c>
      <c r="I18" s="32">
        <v>322</v>
      </c>
      <c r="J18" s="68">
        <v>13</v>
      </c>
      <c r="K18" s="32">
        <v>296</v>
      </c>
      <c r="L18" s="68">
        <v>11</v>
      </c>
      <c r="M18" s="34">
        <v>17342</v>
      </c>
      <c r="N18" s="17">
        <v>18285</v>
      </c>
      <c r="O18" s="72">
        <v>105.4</v>
      </c>
      <c r="P18" s="68">
        <v>15</v>
      </c>
      <c r="Q18" s="15">
        <v>11397</v>
      </c>
      <c r="R18" s="6">
        <v>12306</v>
      </c>
      <c r="S18" s="23">
        <v>108</v>
      </c>
      <c r="T18" s="10">
        <v>13</v>
      </c>
      <c r="U18" s="60">
        <v>2942.6612730000002</v>
      </c>
      <c r="V18" s="45">
        <v>3197.9217410000001</v>
      </c>
      <c r="W18" s="46">
        <v>108.7</v>
      </c>
      <c r="X18" s="61">
        <v>13</v>
      </c>
      <c r="Y18" s="28">
        <v>1831.7826839999998</v>
      </c>
      <c r="Z18" s="12">
        <v>2031.488525</v>
      </c>
      <c r="AA18" s="23">
        <v>110.9</v>
      </c>
      <c r="AB18" s="9">
        <v>10</v>
      </c>
      <c r="AC18" s="64">
        <f t="shared" si="1"/>
        <v>1110.8785890000004</v>
      </c>
      <c r="AD18" s="24">
        <f t="shared" si="2"/>
        <v>1166.4332160000001</v>
      </c>
      <c r="AE18" s="25">
        <f t="shared" si="3"/>
        <v>105.00096298102292</v>
      </c>
      <c r="AF18" s="65">
        <v>13</v>
      </c>
      <c r="AG18" s="28">
        <v>353.202989</v>
      </c>
      <c r="AH18" s="12">
        <v>466.76340399999998</v>
      </c>
      <c r="AI18" s="23">
        <v>132.19999999999999</v>
      </c>
      <c r="AJ18" s="3">
        <v>10</v>
      </c>
    </row>
    <row r="19" spans="1:36" x14ac:dyDescent="0.25">
      <c r="A19" s="5" t="s">
        <v>20</v>
      </c>
      <c r="B19" s="12">
        <v>2308</v>
      </c>
      <c r="C19" s="68">
        <v>14</v>
      </c>
      <c r="D19" s="32">
        <v>1584</v>
      </c>
      <c r="E19" s="32">
        <v>724</v>
      </c>
      <c r="F19" s="75">
        <f t="shared" si="0"/>
        <v>0.68630849220103984</v>
      </c>
      <c r="G19" s="28">
        <v>231</v>
      </c>
      <c r="H19" s="12">
        <v>2077</v>
      </c>
      <c r="I19" s="32">
        <v>321</v>
      </c>
      <c r="J19" s="68">
        <v>14</v>
      </c>
      <c r="K19" s="32">
        <v>216</v>
      </c>
      <c r="L19" s="68">
        <v>17</v>
      </c>
      <c r="M19" s="34">
        <v>17512</v>
      </c>
      <c r="N19" s="17">
        <v>18473</v>
      </c>
      <c r="O19" s="72">
        <v>105.5</v>
      </c>
      <c r="P19" s="68">
        <v>14</v>
      </c>
      <c r="Q19" s="15">
        <v>10174</v>
      </c>
      <c r="R19" s="6">
        <v>10955</v>
      </c>
      <c r="S19" s="23">
        <v>107.7</v>
      </c>
      <c r="T19" s="9">
        <v>14</v>
      </c>
      <c r="U19" s="60">
        <v>3389.7718530000002</v>
      </c>
      <c r="V19" s="45">
        <v>3135.7488599999997</v>
      </c>
      <c r="W19" s="46">
        <v>92.5</v>
      </c>
      <c r="X19" s="61">
        <v>14</v>
      </c>
      <c r="Y19" s="28">
        <v>1650.611222</v>
      </c>
      <c r="Z19" s="12">
        <v>1266.3743689999999</v>
      </c>
      <c r="AA19" s="23">
        <v>76.7</v>
      </c>
      <c r="AB19" s="9">
        <v>15</v>
      </c>
      <c r="AC19" s="64">
        <f t="shared" si="1"/>
        <v>1739.1606310000002</v>
      </c>
      <c r="AD19" s="24">
        <f t="shared" si="2"/>
        <v>1869.3744909999998</v>
      </c>
      <c r="AE19" s="25">
        <f t="shared" si="3"/>
        <v>107.48716695163046</v>
      </c>
      <c r="AF19" s="65">
        <v>11</v>
      </c>
      <c r="AG19" s="28">
        <v>286.96157099999999</v>
      </c>
      <c r="AH19" s="12">
        <v>231.66894500000001</v>
      </c>
      <c r="AI19" s="23">
        <v>80.7</v>
      </c>
      <c r="AJ19" s="3">
        <v>17</v>
      </c>
    </row>
    <row r="20" spans="1:36" x14ac:dyDescent="0.25">
      <c r="A20" s="5" t="s">
        <v>9</v>
      </c>
      <c r="B20" s="12">
        <v>4348</v>
      </c>
      <c r="C20" s="68">
        <v>8</v>
      </c>
      <c r="D20" s="32">
        <v>2907</v>
      </c>
      <c r="E20" s="32">
        <v>1441</v>
      </c>
      <c r="F20" s="75">
        <f t="shared" si="0"/>
        <v>0.66858325666973317</v>
      </c>
      <c r="G20" s="28">
        <v>479</v>
      </c>
      <c r="H20" s="12">
        <v>3869</v>
      </c>
      <c r="I20" s="32">
        <v>266</v>
      </c>
      <c r="J20" s="68">
        <v>17</v>
      </c>
      <c r="K20" s="32">
        <v>290</v>
      </c>
      <c r="L20" s="68">
        <v>12</v>
      </c>
      <c r="M20" s="34">
        <v>21481</v>
      </c>
      <c r="N20" s="17">
        <v>23168</v>
      </c>
      <c r="O20" s="72">
        <v>107.9</v>
      </c>
      <c r="P20" s="68">
        <v>10</v>
      </c>
      <c r="Q20" s="15">
        <v>11835</v>
      </c>
      <c r="R20" s="6">
        <v>13076</v>
      </c>
      <c r="S20" s="23">
        <v>110.5</v>
      </c>
      <c r="T20" s="9">
        <v>12</v>
      </c>
      <c r="U20" s="60">
        <v>2227.0641310000001</v>
      </c>
      <c r="V20" s="45">
        <v>2382.2453110000001</v>
      </c>
      <c r="W20" s="46">
        <v>107</v>
      </c>
      <c r="X20" s="61">
        <v>15</v>
      </c>
      <c r="Y20" s="28">
        <v>313.22598700000003</v>
      </c>
      <c r="Z20" s="12">
        <v>376.61491799999999</v>
      </c>
      <c r="AA20" s="23">
        <v>120.2</v>
      </c>
      <c r="AB20" s="9">
        <v>19</v>
      </c>
      <c r="AC20" s="64">
        <f t="shared" si="1"/>
        <v>1913.8381440000001</v>
      </c>
      <c r="AD20" s="24">
        <f t="shared" si="2"/>
        <v>2005.6303930000001</v>
      </c>
      <c r="AE20" s="25">
        <f t="shared" si="3"/>
        <v>104.79623887149363</v>
      </c>
      <c r="AF20" s="65">
        <v>7</v>
      </c>
      <c r="AG20" s="28">
        <v>406.67828399999996</v>
      </c>
      <c r="AH20" s="12">
        <v>536.23624399999994</v>
      </c>
      <c r="AI20" s="23">
        <v>131.9</v>
      </c>
      <c r="AJ20" s="3">
        <v>8</v>
      </c>
    </row>
    <row r="21" spans="1:36" x14ac:dyDescent="0.25">
      <c r="A21" s="5" t="s">
        <v>12</v>
      </c>
      <c r="B21" s="12">
        <v>2323</v>
      </c>
      <c r="C21" s="68">
        <v>13</v>
      </c>
      <c r="D21" s="32">
        <v>1536</v>
      </c>
      <c r="E21" s="32">
        <v>787</v>
      </c>
      <c r="F21" s="78">
        <f t="shared" si="0"/>
        <v>0.6612139474817047</v>
      </c>
      <c r="G21" s="28">
        <v>286</v>
      </c>
      <c r="H21" s="12">
        <v>2037</v>
      </c>
      <c r="I21" s="32">
        <v>384</v>
      </c>
      <c r="J21" s="68">
        <v>10</v>
      </c>
      <c r="K21" s="32">
        <v>279</v>
      </c>
      <c r="L21" s="68">
        <v>14</v>
      </c>
      <c r="M21" s="34">
        <v>17194</v>
      </c>
      <c r="N21" s="17">
        <v>17817</v>
      </c>
      <c r="O21" s="72">
        <v>103.6</v>
      </c>
      <c r="P21" s="68">
        <v>16</v>
      </c>
      <c r="Q21" s="15">
        <v>10240</v>
      </c>
      <c r="R21" s="6">
        <v>10326</v>
      </c>
      <c r="S21" s="23">
        <v>100.8</v>
      </c>
      <c r="T21" s="9">
        <v>16</v>
      </c>
      <c r="U21" s="60">
        <v>2314.0488369999998</v>
      </c>
      <c r="V21" s="45">
        <v>2129.1825079999999</v>
      </c>
      <c r="W21" s="46">
        <v>92</v>
      </c>
      <c r="X21" s="61">
        <v>16</v>
      </c>
      <c r="Y21" s="28">
        <v>1577.8226119999999</v>
      </c>
      <c r="Z21" s="12">
        <v>1278.0842849999999</v>
      </c>
      <c r="AA21" s="23">
        <v>81</v>
      </c>
      <c r="AB21" s="9">
        <v>13</v>
      </c>
      <c r="AC21" s="64">
        <f t="shared" si="1"/>
        <v>736.22622499999989</v>
      </c>
      <c r="AD21" s="24">
        <f t="shared" si="2"/>
        <v>851.09822299999996</v>
      </c>
      <c r="AE21" s="25">
        <f t="shared" si="3"/>
        <v>115.60281257299685</v>
      </c>
      <c r="AF21" s="65">
        <v>14</v>
      </c>
      <c r="AG21" s="28">
        <v>389.69407000000001</v>
      </c>
      <c r="AH21" s="12">
        <v>314.42525799999999</v>
      </c>
      <c r="AI21" s="23">
        <v>80.7</v>
      </c>
      <c r="AJ21" s="3">
        <v>15</v>
      </c>
    </row>
    <row r="22" spans="1:36" x14ac:dyDescent="0.25">
      <c r="A22" s="5" t="s">
        <v>22</v>
      </c>
      <c r="B22" s="12">
        <v>2583</v>
      </c>
      <c r="C22" s="68">
        <v>12</v>
      </c>
      <c r="D22" s="32">
        <v>1531</v>
      </c>
      <c r="E22" s="80">
        <v>1052</v>
      </c>
      <c r="F22" s="81">
        <f t="shared" si="0"/>
        <v>0.59272164150212936</v>
      </c>
      <c r="G22" s="28">
        <v>185</v>
      </c>
      <c r="H22" s="12">
        <v>2398</v>
      </c>
      <c r="I22" s="32">
        <v>174</v>
      </c>
      <c r="J22" s="68">
        <v>18</v>
      </c>
      <c r="K22" s="32">
        <v>192</v>
      </c>
      <c r="L22" s="68">
        <v>18</v>
      </c>
      <c r="M22" s="34">
        <v>12441</v>
      </c>
      <c r="N22" s="17">
        <v>13302</v>
      </c>
      <c r="O22" s="72">
        <v>106.9</v>
      </c>
      <c r="P22" s="68">
        <v>18</v>
      </c>
      <c r="Q22" s="15">
        <v>7264</v>
      </c>
      <c r="R22" s="6">
        <v>8810</v>
      </c>
      <c r="S22" s="23">
        <v>121.3</v>
      </c>
      <c r="T22" s="10">
        <v>17</v>
      </c>
      <c r="U22" s="60">
        <v>1230.3071620000001</v>
      </c>
      <c r="V22" s="45">
        <v>1296.6930970000001</v>
      </c>
      <c r="W22" s="46">
        <v>105.4</v>
      </c>
      <c r="X22" s="61">
        <v>17</v>
      </c>
      <c r="Y22" s="28">
        <v>696.93866500000001</v>
      </c>
      <c r="Z22" s="12">
        <v>1225.0307579999999</v>
      </c>
      <c r="AA22" s="23">
        <v>175.8</v>
      </c>
      <c r="AB22" s="9">
        <v>16</v>
      </c>
      <c r="AC22" s="64">
        <f t="shared" si="1"/>
        <v>533.36849700000005</v>
      </c>
      <c r="AD22" s="24">
        <f t="shared" si="2"/>
        <v>71.662339000000202</v>
      </c>
      <c r="AE22" s="25">
        <f t="shared" si="3"/>
        <v>13.435802714834919</v>
      </c>
      <c r="AF22" s="65">
        <v>18</v>
      </c>
      <c r="AG22" s="28">
        <v>424.728364</v>
      </c>
      <c r="AH22" s="12">
        <v>320.409063</v>
      </c>
      <c r="AI22" s="23">
        <v>75.400000000000006</v>
      </c>
      <c r="AJ22" s="3">
        <v>14</v>
      </c>
    </row>
    <row r="23" spans="1:36" x14ac:dyDescent="0.25">
      <c r="A23" s="5" t="s">
        <v>7</v>
      </c>
      <c r="B23" s="12">
        <v>2202</v>
      </c>
      <c r="C23" s="68">
        <v>15</v>
      </c>
      <c r="D23" s="32">
        <v>1598</v>
      </c>
      <c r="E23" s="32">
        <v>604</v>
      </c>
      <c r="F23" s="76">
        <f t="shared" si="0"/>
        <v>0.72570390554041775</v>
      </c>
      <c r="G23" s="28">
        <v>154</v>
      </c>
      <c r="H23" s="12">
        <v>2048</v>
      </c>
      <c r="I23" s="32">
        <v>276</v>
      </c>
      <c r="J23" s="68">
        <v>15</v>
      </c>
      <c r="K23" s="32">
        <v>235</v>
      </c>
      <c r="L23" s="68">
        <v>16</v>
      </c>
      <c r="M23" s="34">
        <v>14722</v>
      </c>
      <c r="N23" s="17">
        <v>15336</v>
      </c>
      <c r="O23" s="72">
        <v>104.2</v>
      </c>
      <c r="P23" s="68">
        <v>17</v>
      </c>
      <c r="Q23" s="15">
        <v>7611</v>
      </c>
      <c r="R23" s="6">
        <v>8340</v>
      </c>
      <c r="S23" s="23">
        <v>109.6</v>
      </c>
      <c r="T23" s="9">
        <v>18</v>
      </c>
      <c r="U23" s="60">
        <v>1188.364736</v>
      </c>
      <c r="V23" s="45">
        <v>1223.3094720000001</v>
      </c>
      <c r="W23" s="46">
        <v>102.9</v>
      </c>
      <c r="X23" s="61">
        <v>18</v>
      </c>
      <c r="Y23" s="28">
        <v>1053.536803</v>
      </c>
      <c r="Z23" s="12">
        <v>1276.764862</v>
      </c>
      <c r="AA23" s="23">
        <v>121.2</v>
      </c>
      <c r="AB23" s="9">
        <v>14</v>
      </c>
      <c r="AC23" s="64">
        <f t="shared" si="1"/>
        <v>134.82793300000003</v>
      </c>
      <c r="AD23" s="24">
        <f t="shared" si="2"/>
        <v>-53.455389999999852</v>
      </c>
      <c r="AE23" s="25"/>
      <c r="AF23" s="65">
        <v>19</v>
      </c>
      <c r="AG23" s="28">
        <v>294.50081300000005</v>
      </c>
      <c r="AH23" s="12">
        <v>175.05209299999999</v>
      </c>
      <c r="AI23" s="23">
        <v>59.4</v>
      </c>
      <c r="AJ23" s="3">
        <v>18</v>
      </c>
    </row>
    <row r="24" spans="1:36" x14ac:dyDescent="0.25">
      <c r="A24" s="5" t="s">
        <v>24</v>
      </c>
      <c r="B24" s="12">
        <v>1147</v>
      </c>
      <c r="C24" s="68">
        <v>19</v>
      </c>
      <c r="D24" s="32">
        <v>852</v>
      </c>
      <c r="E24" s="32">
        <v>295</v>
      </c>
      <c r="F24" s="75">
        <f t="shared" si="0"/>
        <v>0.74280732345248479</v>
      </c>
      <c r="G24" s="28">
        <v>68</v>
      </c>
      <c r="H24" s="12">
        <v>1079</v>
      </c>
      <c r="I24" s="32">
        <v>158</v>
      </c>
      <c r="J24" s="68">
        <v>19</v>
      </c>
      <c r="K24" s="32">
        <v>103</v>
      </c>
      <c r="L24" s="68">
        <v>19</v>
      </c>
      <c r="M24" s="34">
        <v>8638</v>
      </c>
      <c r="N24" s="17">
        <v>9154</v>
      </c>
      <c r="O24" s="72">
        <v>106</v>
      </c>
      <c r="P24" s="68">
        <v>19</v>
      </c>
      <c r="Q24" s="15">
        <v>4500</v>
      </c>
      <c r="R24" s="6">
        <v>4991</v>
      </c>
      <c r="S24" s="23">
        <v>110.9</v>
      </c>
      <c r="T24" s="9">
        <v>19</v>
      </c>
      <c r="U24" s="60">
        <v>1006.490986</v>
      </c>
      <c r="V24" s="45">
        <v>1039.7430899999999</v>
      </c>
      <c r="W24" s="46">
        <v>103.3</v>
      </c>
      <c r="X24" s="61">
        <v>19</v>
      </c>
      <c r="Y24" s="28">
        <v>307.16680200000002</v>
      </c>
      <c r="Z24" s="12">
        <v>327.26087000000001</v>
      </c>
      <c r="AA24" s="23">
        <v>106.5</v>
      </c>
      <c r="AB24" s="9">
        <v>20</v>
      </c>
      <c r="AC24" s="64">
        <f t="shared" si="1"/>
        <v>699.32418400000006</v>
      </c>
      <c r="AD24" s="24">
        <f t="shared" si="2"/>
        <v>712.48221999999987</v>
      </c>
      <c r="AE24" s="25">
        <f>AD24/AC24*100</f>
        <v>101.88153596015204</v>
      </c>
      <c r="AF24" s="65">
        <v>15</v>
      </c>
      <c r="AG24" s="28">
        <v>47.861313000000003</v>
      </c>
      <c r="AH24" s="12">
        <v>81.326290999999998</v>
      </c>
      <c r="AI24" s="23">
        <v>169.9</v>
      </c>
      <c r="AJ24" s="3">
        <v>21</v>
      </c>
    </row>
    <row r="25" spans="1:36" x14ac:dyDescent="0.25">
      <c r="A25" s="5" t="s">
        <v>18</v>
      </c>
      <c r="B25" s="14">
        <v>962</v>
      </c>
      <c r="C25" s="69">
        <v>20</v>
      </c>
      <c r="D25" s="33">
        <v>671</v>
      </c>
      <c r="E25" s="33">
        <v>291</v>
      </c>
      <c r="F25" s="75">
        <f t="shared" si="0"/>
        <v>0.69750519750519746</v>
      </c>
      <c r="G25" s="30">
        <v>70</v>
      </c>
      <c r="H25" s="14">
        <v>892</v>
      </c>
      <c r="I25" s="33">
        <v>116</v>
      </c>
      <c r="J25" s="69">
        <v>20</v>
      </c>
      <c r="K25" s="33">
        <v>96</v>
      </c>
      <c r="L25" s="69">
        <v>20</v>
      </c>
      <c r="M25" s="34">
        <v>8682</v>
      </c>
      <c r="N25" s="17">
        <v>9028</v>
      </c>
      <c r="O25" s="72">
        <v>104</v>
      </c>
      <c r="P25" s="69">
        <v>20</v>
      </c>
      <c r="Q25" s="15">
        <v>4390</v>
      </c>
      <c r="R25" s="6">
        <v>4698</v>
      </c>
      <c r="S25" s="23">
        <v>107</v>
      </c>
      <c r="T25" s="9">
        <v>20</v>
      </c>
      <c r="U25" s="60">
        <v>896.85134600000004</v>
      </c>
      <c r="V25" s="45">
        <v>997.16775100000007</v>
      </c>
      <c r="W25" s="46">
        <v>111.2</v>
      </c>
      <c r="X25" s="61">
        <v>20</v>
      </c>
      <c r="Y25" s="28">
        <v>350.32532500000002</v>
      </c>
      <c r="Z25" s="12">
        <v>386.35931300000004</v>
      </c>
      <c r="AA25" s="23">
        <v>110.3</v>
      </c>
      <c r="AB25" s="9">
        <v>18</v>
      </c>
      <c r="AC25" s="64">
        <f t="shared" si="1"/>
        <v>546.52602100000001</v>
      </c>
      <c r="AD25" s="24">
        <f t="shared" si="2"/>
        <v>610.80843800000002</v>
      </c>
      <c r="AE25" s="25">
        <f>AD25/AC25*100</f>
        <v>111.76200483233715</v>
      </c>
      <c r="AF25" s="65">
        <v>16</v>
      </c>
      <c r="AG25" s="28">
        <v>80.495880999999997</v>
      </c>
      <c r="AH25" s="12">
        <v>95.935142999999997</v>
      </c>
      <c r="AI25" s="23">
        <v>119.2</v>
      </c>
      <c r="AJ25" s="3">
        <v>20</v>
      </c>
    </row>
    <row r="26" spans="1:36" x14ac:dyDescent="0.25">
      <c r="A26" s="18" t="s">
        <v>15</v>
      </c>
      <c r="B26" s="48">
        <v>950</v>
      </c>
      <c r="C26" s="69">
        <v>21</v>
      </c>
      <c r="D26" s="49">
        <v>631</v>
      </c>
      <c r="E26" s="49">
        <v>319</v>
      </c>
      <c r="F26" s="75">
        <f t="shared" si="0"/>
        <v>0.66421052631578947</v>
      </c>
      <c r="G26" s="50">
        <v>75</v>
      </c>
      <c r="H26" s="48">
        <v>875</v>
      </c>
      <c r="I26" s="49">
        <v>76</v>
      </c>
      <c r="J26" s="70">
        <v>21</v>
      </c>
      <c r="K26" s="49">
        <v>82</v>
      </c>
      <c r="L26" s="69">
        <v>21</v>
      </c>
      <c r="M26" s="35">
        <v>4521</v>
      </c>
      <c r="N26" s="20">
        <v>4855</v>
      </c>
      <c r="O26" s="73">
        <v>107.4</v>
      </c>
      <c r="P26" s="69">
        <v>21</v>
      </c>
      <c r="Q26" s="21">
        <v>2469</v>
      </c>
      <c r="R26" s="22">
        <v>2638</v>
      </c>
      <c r="S26" s="51">
        <v>106.8</v>
      </c>
      <c r="T26" s="52">
        <v>21</v>
      </c>
      <c r="U26" s="60">
        <v>518.68705899999998</v>
      </c>
      <c r="V26" s="45">
        <v>569.54600199999993</v>
      </c>
      <c r="W26" s="46">
        <v>109.8</v>
      </c>
      <c r="X26" s="61">
        <v>21</v>
      </c>
      <c r="Y26" s="31">
        <v>119.71941000000001</v>
      </c>
      <c r="Z26" s="19">
        <v>134.81679500000001</v>
      </c>
      <c r="AA26" s="51">
        <v>112.6</v>
      </c>
      <c r="AB26" s="11">
        <v>21</v>
      </c>
      <c r="AC26" s="66">
        <f t="shared" si="1"/>
        <v>398.96764899999994</v>
      </c>
      <c r="AD26" s="53">
        <f t="shared" si="2"/>
        <v>434.72920699999992</v>
      </c>
      <c r="AE26" s="54">
        <f>AD26/AC26*100</f>
        <v>108.96352325549081</v>
      </c>
      <c r="AF26" s="67">
        <v>17</v>
      </c>
      <c r="AG26" s="31">
        <v>115.15080400000001</v>
      </c>
      <c r="AH26" s="19">
        <v>100.10367600000001</v>
      </c>
      <c r="AI26" s="51">
        <v>86.9</v>
      </c>
      <c r="AJ26" s="4">
        <v>19</v>
      </c>
    </row>
    <row r="27" spans="1:36" x14ac:dyDescent="0.25">
      <c r="A27" s="97" t="s">
        <v>28</v>
      </c>
      <c r="B27" s="98">
        <v>136260</v>
      </c>
      <c r="C27" s="98"/>
      <c r="D27" s="98">
        <v>90955</v>
      </c>
      <c r="E27" s="98">
        <v>45305</v>
      </c>
      <c r="F27" s="99">
        <f t="shared" si="0"/>
        <v>0.66751064142081318</v>
      </c>
      <c r="G27" s="98">
        <v>13067</v>
      </c>
      <c r="H27" s="98">
        <v>123193</v>
      </c>
      <c r="I27" s="98">
        <v>20409</v>
      </c>
      <c r="J27" s="98"/>
      <c r="K27" s="98">
        <v>19627</v>
      </c>
      <c r="L27" s="98"/>
      <c r="M27" s="98">
        <v>904623</v>
      </c>
      <c r="N27" s="98">
        <v>969776</v>
      </c>
      <c r="O27" s="100">
        <v>107.20222678397519</v>
      </c>
      <c r="P27" s="100"/>
      <c r="Q27" s="98">
        <v>721119</v>
      </c>
      <c r="R27" s="98">
        <v>796127</v>
      </c>
      <c r="S27" s="101">
        <v>110.40161193922225</v>
      </c>
      <c r="T27" s="102" t="s">
        <v>29</v>
      </c>
      <c r="U27" s="103">
        <v>143447.877205</v>
      </c>
      <c r="V27" s="98">
        <v>151455.11751899999</v>
      </c>
      <c r="W27" s="101">
        <v>105.58198592409767</v>
      </c>
      <c r="X27" s="104" t="s">
        <v>29</v>
      </c>
      <c r="Y27" s="105">
        <v>128539.39572799999</v>
      </c>
      <c r="Z27" s="98">
        <v>137793.447564</v>
      </c>
      <c r="AA27" s="101">
        <v>107.19938955958868</v>
      </c>
      <c r="AB27" s="102" t="s">
        <v>29</v>
      </c>
      <c r="AC27" s="103">
        <v>14908.481477000007</v>
      </c>
      <c r="AD27" s="98">
        <v>13661.669954999998</v>
      </c>
      <c r="AE27" s="106">
        <v>91.63689793676491</v>
      </c>
      <c r="AF27" s="104" t="s">
        <v>29</v>
      </c>
      <c r="AG27" s="105">
        <v>23481.990495999999</v>
      </c>
      <c r="AH27" s="98">
        <v>27528.821936999997</v>
      </c>
      <c r="AI27" s="100">
        <v>117.23376662506251</v>
      </c>
      <c r="AJ27" s="107" t="s">
        <v>29</v>
      </c>
    </row>
    <row r="28" spans="1:36" x14ac:dyDescent="0.25">
      <c r="A28" s="108" t="s">
        <v>30</v>
      </c>
      <c r="B28" s="109"/>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row>
    <row r="29" spans="1:36" x14ac:dyDescent="0.25">
      <c r="A29" s="110" t="s">
        <v>32</v>
      </c>
      <c r="B29" s="111"/>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row>
    <row r="30" spans="1:36" x14ac:dyDescent="0.25">
      <c r="V30" s="96"/>
      <c r="AA30" s="96"/>
    </row>
    <row r="31" spans="1:36" x14ac:dyDescent="0.25">
      <c r="K31" s="96"/>
    </row>
    <row r="32" spans="1:36" x14ac:dyDescent="0.25">
      <c r="K32" s="96"/>
    </row>
    <row r="33" spans="11:11" x14ac:dyDescent="0.25">
      <c r="K33" s="96"/>
    </row>
    <row r="34" spans="11:11" x14ac:dyDescent="0.25">
      <c r="K34" s="96"/>
    </row>
    <row r="35" spans="11:11" x14ac:dyDescent="0.25">
      <c r="K35" s="96"/>
    </row>
    <row r="36" spans="11:11" x14ac:dyDescent="0.25">
      <c r="K36" s="96"/>
    </row>
    <row r="37" spans="11:11" x14ac:dyDescent="0.25">
      <c r="K37" s="96"/>
    </row>
  </sheetData>
  <sortState ref="A2:AJ28">
    <sortCondition ref="X1"/>
  </sortState>
  <mergeCells count="16">
    <mergeCell ref="A29:AJ29"/>
    <mergeCell ref="Y4:AB4"/>
    <mergeCell ref="AC4:AF4"/>
    <mergeCell ref="AG4:AJ4"/>
    <mergeCell ref="I4:J4"/>
    <mergeCell ref="K4:L4"/>
    <mergeCell ref="M4:P4"/>
    <mergeCell ref="D4:D5"/>
    <mergeCell ref="A4:A5"/>
    <mergeCell ref="Q4:T4"/>
    <mergeCell ref="U4:X4"/>
    <mergeCell ref="B4:C4"/>
    <mergeCell ref="G4:G5"/>
    <mergeCell ref="H4:H5"/>
    <mergeCell ref="F4:F5"/>
    <mergeCell ref="E4:E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
  <sheetViews>
    <sheetView topLeftCell="L1" workbookViewId="0">
      <selection activeCell="AD1" sqref="AD1"/>
    </sheetView>
  </sheetViews>
  <sheetFormatPr defaultRowHeight="15" x14ac:dyDescent="0.25"/>
  <sheetData>
    <row r="1" spans="2:22" x14ac:dyDescent="0.25">
      <c r="B1" s="1"/>
      <c r="C1" s="1"/>
      <c r="D1" s="1"/>
      <c r="E1" s="1"/>
      <c r="U1" s="26"/>
      <c r="V1" s="2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1</vt:i4>
      </vt:variant>
    </vt:vector>
  </HeadingPairs>
  <TitlesOfParts>
    <vt:vector size="4" baseType="lpstr">
      <vt:lpstr>List1</vt:lpstr>
      <vt:lpstr>List2</vt:lpstr>
      <vt:lpstr>List3</vt:lpstr>
      <vt:lpstr>List1!_ftnref1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Vesna Kavur</dc:creator>
  <cp:lastModifiedBy>Vesna Kavur</cp:lastModifiedBy>
  <dcterms:created xsi:type="dcterms:W3CDTF">2021-02-07T12:16:34Z</dcterms:created>
  <dcterms:modified xsi:type="dcterms:W3CDTF">2021-03-30T18:15:15Z</dcterms:modified>
</cp:coreProperties>
</file>