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19410" windowHeight="9435" tabRatio="916" activeTab="1"/>
  </bookViews>
  <sheets>
    <sheet name="Djel_Q" sheetId="29" r:id="rId1"/>
    <sheet name="2019_Q86" sheetId="30" r:id="rId2"/>
    <sheet name="Tablica 1" sheetId="1" r:id="rId3"/>
    <sheet name="Grafikon 1" sheetId="18" r:id="rId4"/>
    <sheet name="Tablica 2" sheetId="9" r:id="rId5"/>
    <sheet name="Tablica 3" sheetId="27" r:id="rId6"/>
    <sheet name="Tablica 4" sheetId="28" r:id="rId7"/>
    <sheet name="Tablica 5" sheetId="26" r:id="rId8"/>
    <sheet name="Tablica 6" sheetId="25" r:id="rId9"/>
  </sheets>
  <definedNames>
    <definedName name="PODACI" localSheetId="3">#REF!</definedName>
    <definedName name="PODACI" localSheetId="7">#REF!</definedName>
    <definedName name="PODACI" localSheetId="8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7" i="1"/>
  <c r="E11" i="26" l="1"/>
  <c r="E16" i="9" l="1"/>
  <c r="G16" i="9" l="1"/>
  <c r="F16" i="9"/>
  <c r="F18" i="9" s="1"/>
  <c r="E18" i="9"/>
  <c r="G18" i="9" l="1"/>
</calcChain>
</file>

<file path=xl/sharedStrings.xml><?xml version="1.0" encoding="utf-8"?>
<sst xmlns="http://schemas.openxmlformats.org/spreadsheetml/2006/main" count="339" uniqueCount="203">
  <si>
    <t>Opis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</si>
  <si>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</si>
  <si>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</si>
  <si>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</si>
  <si>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</si>
  <si>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</si>
  <si>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</si>
  <si>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</si>
  <si>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</si>
  <si>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</si>
  <si>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</si>
  <si>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</si>
  <si>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</si>
  <si>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Prosječne mjesečne neto plaće po zaposlenom </t>
  </si>
  <si>
    <t>-</t>
  </si>
  <si>
    <t>OIB</t>
  </si>
  <si>
    <t>Naziv poduzetnika</t>
  </si>
  <si>
    <t>Broj zaposlenih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</si>
  <si>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</si>
  <si>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</si>
  <si>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</si>
  <si>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</si>
  <si>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</si>
  <si>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</si>
  <si>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</si>
  <si>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</si>
  <si>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</si>
  <si>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</si>
  <si>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Index</t>
  </si>
  <si>
    <t>Broj poduzetnika</t>
  </si>
  <si>
    <t>Ukupni prihodi</t>
  </si>
  <si>
    <t>Dobit razdoblja</t>
  </si>
  <si>
    <t>Dobit razdoblja (+) ili gubitak razdoblja (-)</t>
  </si>
  <si>
    <t>¹Serija podataka u tablici za sve godine prikazana je iz godišnjeg financijskog izvještaja iz kolone tekuće godine.</t>
  </si>
  <si>
    <t>2015.</t>
  </si>
  <si>
    <t>2016.</t>
  </si>
  <si>
    <t>2017.</t>
  </si>
  <si>
    <t>2018.</t>
  </si>
  <si>
    <t>R. br.</t>
  </si>
  <si>
    <t>Sjedište</t>
  </si>
  <si>
    <t>Izvor: Fina - Registar godišnjih financijskih izvještaja</t>
  </si>
  <si>
    <t>LIČKO-SENJSKA</t>
  </si>
  <si>
    <t>ZADARSKA</t>
  </si>
  <si>
    <t>SPLITSKO-DALMATINSKA</t>
  </si>
  <si>
    <t>PRIMORSKO-GORANSKA</t>
  </si>
  <si>
    <t>SISAČKO-MOSLAVAČKA</t>
  </si>
  <si>
    <t>MEĐIMURSKA</t>
  </si>
  <si>
    <t>VARAŽDINSKA</t>
  </si>
  <si>
    <t>DUBROVAČKO-NERETVANSKA</t>
  </si>
  <si>
    <t>KRAPINSKO-ZAGORSKA</t>
  </si>
  <si>
    <t>ZAGREBAČKA</t>
  </si>
  <si>
    <t>OSJEČKO-BARANJSKA</t>
  </si>
  <si>
    <t>VUKOVARSKO-SRIJEMSKA</t>
  </si>
  <si>
    <t>GRAD ZAGREB</t>
  </si>
  <si>
    <t>ISTARSKA</t>
  </si>
  <si>
    <t>POŽEŠKO-SLAVONSKA</t>
  </si>
  <si>
    <t>ŠIBENSKO-KNINSKA</t>
  </si>
  <si>
    <t>BJELOVARSKO-BILOGORSKA</t>
  </si>
  <si>
    <t>VIROVITIČKO-PODRAVSKA</t>
  </si>
  <si>
    <t>KARLOVAČKA</t>
  </si>
  <si>
    <t>BRODSKO-POSAVSKA</t>
  </si>
  <si>
    <t>KOPRIVNIČKO-KRIŽEVAČKA</t>
  </si>
  <si>
    <t>svih</t>
  </si>
  <si>
    <t>dobitaša</t>
  </si>
  <si>
    <t>gubitaša</t>
  </si>
  <si>
    <t>Šifra i naziv županije</t>
  </si>
  <si>
    <t>Žup.</t>
  </si>
  <si>
    <t>Naziv županije</t>
  </si>
  <si>
    <t>*Serija podataka u grafikonima za sve godine prikazana je iz godišnjeg financijskog izvještaja iz kolone tekuće godine.</t>
  </si>
  <si>
    <t>Ukupno</t>
  </si>
  <si>
    <t>Izvor: Fina – Registar godišnjih financijskih izvještaja</t>
  </si>
  <si>
    <t>Naziv</t>
  </si>
  <si>
    <t>Zagreb</t>
  </si>
  <si>
    <t xml:space="preserve"> (iznosi u tisućama kuna)</t>
  </si>
  <si>
    <t>(iznosi u tisućama kuna, prosječne plaće u kunama)</t>
  </si>
  <si>
    <t>POLIKLINIKA MEDIKOL</t>
  </si>
  <si>
    <t>Rijeka</t>
  </si>
  <si>
    <t>Odjeljak djelatnosti 86 - Djelatnost zdravstvene zaštite</t>
  </si>
  <si>
    <t>Sveta Nedjelja</t>
  </si>
  <si>
    <t>3.  Stanje novčanih sredstava na temelju prosjeka krajem svakog kvartala</t>
  </si>
  <si>
    <t>2.  Vlastiti izvori</t>
  </si>
  <si>
    <t>1.  Obveze</t>
  </si>
  <si>
    <t>B)   Obveze i vlastiti izvori (AOP 043+044)</t>
  </si>
  <si>
    <t>2.  Financijska imovina</t>
  </si>
  <si>
    <t>1.  Nefinancijska imovina</t>
  </si>
  <si>
    <t>A)   Imovina (AOP 040+041)</t>
  </si>
  <si>
    <t>V)   VIŠAK ILI MANJAK PRIHODA I PRIMITAKA (034-035)</t>
  </si>
  <si>
    <t>U)   UKUPNI RASHODI I IZDACI (AOP 027+031)</t>
  </si>
  <si>
    <t>T)   UKUPNI PRIHODI I PRIMICI (AOP 026 +030)</t>
  </si>
  <si>
    <t>Broj proračunskih korisnika</t>
  </si>
  <si>
    <t>NKD 86.1 - Djelatnosti bolnica</t>
  </si>
  <si>
    <t>(iznosi u tisućama kuna)</t>
  </si>
  <si>
    <t>POLIKLINIKA RIDENT d.o.o.</t>
  </si>
  <si>
    <t>Agencija za lijekove i medicinske proizvode (HALMED)</t>
  </si>
  <si>
    <t>Specijalna bolnica za kirurgiju MEDICO</t>
  </si>
  <si>
    <t>Specijalna bolnica RADIOCHIRURGIA ZAGREB</t>
  </si>
  <si>
    <t>MAGDALENA</t>
  </si>
  <si>
    <t>ŠTIMAC CENTAR DENTALNE MEDICINE d.o.o.</t>
  </si>
  <si>
    <t>2.  Prosječan broj zaposl. na osnovi sati rada</t>
  </si>
  <si>
    <t>1.  Prosječan broj zaposl. na osnovi stanja na početku i na kraju izvještajnog razd.</t>
  </si>
  <si>
    <t>NKD 86.2 - Djel. medicinske i stomatol. prakse</t>
  </si>
  <si>
    <t>NKD 86.9 - Ostale djel. zdravstv. zaštite</t>
  </si>
  <si>
    <t>46377257342</t>
  </si>
  <si>
    <t>KBC Zagreb</t>
  </si>
  <si>
    <t>51401063283</t>
  </si>
  <si>
    <t>KBC SPLIT</t>
  </si>
  <si>
    <t>Split</t>
  </si>
  <si>
    <t>84924656517</t>
  </si>
  <si>
    <t>KBC Sestre milosrdnice</t>
  </si>
  <si>
    <t>40237608715</t>
  </si>
  <si>
    <t>Klinički bolnički centar Rijeka</t>
  </si>
  <si>
    <t>KLINIČKI BOLNIČKI CENTAR OSIJEK</t>
  </si>
  <si>
    <t>Osijek</t>
  </si>
  <si>
    <t>32206148371</t>
  </si>
  <si>
    <t>KLINIČKA BOLNICA DUBRAVA ZAGREB</t>
  </si>
  <si>
    <t>59638828302</t>
  </si>
  <si>
    <t>OPĆA BOLNICA VARAŽDIN</t>
  </si>
  <si>
    <t>Varaždin</t>
  </si>
  <si>
    <t>25883882856</t>
  </si>
  <si>
    <t>K.B. ˝Merkur˝</t>
  </si>
  <si>
    <t>16089706543</t>
  </si>
  <si>
    <t>Pula</t>
  </si>
  <si>
    <t xml:space="preserve">Udio u ukupnim prihodi poslovanja </t>
  </si>
  <si>
    <t>Ukupno 10 proračunskih korisnika u djel. zdravstvene zaštite (NKD 86)</t>
  </si>
  <si>
    <t>Naziv proračunskog korisnika</t>
  </si>
  <si>
    <t>Izvor: Fina, Registar godišnjih financijskih izvještaja, obrada GFI-a za 2015. - 2019. godinu</t>
  </si>
  <si>
    <t>Izvor: servis info.BIZ</t>
  </si>
  <si>
    <t>Djelatnost Q (NKD 2007)</t>
  </si>
  <si>
    <t>2019.</t>
  </si>
  <si>
    <t>Tablica 1. Osnovni financijski rezultati poduzetnika za 2019. godinu</t>
  </si>
  <si>
    <t>Za ukupno RH</t>
  </si>
  <si>
    <t>Za sve veličine i sve oznake vlasništva</t>
  </si>
  <si>
    <t>Za područje djelatnosti: Q DJELATNOSTI ZDRAVSTVENE ZAŠTITE I SOCIJALNE SKRBI</t>
  </si>
  <si>
    <t>Iznosi u tisućama kuna, prosječne plaće u kunama</t>
  </si>
  <si>
    <t>UKUPNO SVI PODUZETNICI</t>
  </si>
  <si>
    <t xml:space="preserve">2018. </t>
  </si>
  <si>
    <t xml:space="preserve">2019. </t>
  </si>
  <si>
    <t>Broj dobitaša</t>
  </si>
  <si>
    <t>Broj gubitaša</t>
  </si>
  <si>
    <t>Ukupni rashodi</t>
  </si>
  <si>
    <t>Dobit prije oporezivanja</t>
  </si>
  <si>
    <t>Gubitak prije oporezivanja</t>
  </si>
  <si>
    <t>Porez na dobit</t>
  </si>
  <si>
    <t>Gubitak razdoblja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</si>
  <si>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</si>
  <si>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</si>
  <si>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</si>
  <si>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</si>
  <si>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</si>
  <si>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</si>
  <si>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</si>
  <si>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</si>
  <si>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</si>
  <si>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</si>
  <si>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</si>
  <si>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</si>
  <si>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</si>
  <si>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</si>
  <si>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</si>
  <si>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</si>
  <si>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</si>
  <si>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</si>
  <si>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</si>
  <si>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</si>
  <si>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</si>
  <si>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 xml:space="preserve">Tablica 1.  Osnovni financijski rezultati poslovanja poduzetnika u djelatnosti zdravstvene zaštite NKD 86, 2015.-2019. godina¹ </t>
  </si>
  <si>
    <t>POLIKLINIKA IDENTALIA</t>
  </si>
  <si>
    <t>IMPLANT CENTRE MARTINKO d.o.o.</t>
  </si>
  <si>
    <t>06966332599</t>
  </si>
  <si>
    <t>01318586407</t>
  </si>
  <si>
    <t>Krapinske Toplice</t>
  </si>
  <si>
    <t>Specijalna bolnica za oftamologiju SVJETLOST</t>
  </si>
  <si>
    <t>Specijalna bolnica AGRAM</t>
  </si>
  <si>
    <t>UkupnoTOP 10 poduzetnika po UP u odjeljku djelatnosti 86</t>
  </si>
  <si>
    <t>Ukupno SVI poduzetnici (1.427) u odjeljku djelatnosti 86</t>
  </si>
  <si>
    <t>Udio TOP 10 poduzetnika u razredu djelatnosti 86</t>
  </si>
  <si>
    <t>Specijalna bolnica  AKROMION</t>
  </si>
  <si>
    <t>UkupnoSVI poduzetnici (1.427) u djelatnosti 86</t>
  </si>
  <si>
    <t>Udio TOP 5 poduzetnika u razredu djelatnosti 86</t>
  </si>
  <si>
    <t>Ukupno TOP 5 poduzetnika po dobiti u djelatnosti 86</t>
  </si>
  <si>
    <t xml:space="preserve">Grafikon 1. Neto dobit/gubitak, broj zaposlenih i broj poduzetnika u djelatnosti zdravstvene zaštite (Q86) u razdoblju od 2015. do 2019. godine* </t>
  </si>
  <si>
    <r>
      <t xml:space="preserve">Tablica 2. TOP 10 poduzetnika prema </t>
    </r>
    <r>
      <rPr>
        <b/>
        <u/>
        <sz val="9"/>
        <color theme="3" tint="-0.249977111117893"/>
        <rFont val="Arial"/>
        <family val="2"/>
        <charset val="238"/>
      </rPr>
      <t>UKUPNOM PRIHODU</t>
    </r>
    <r>
      <rPr>
        <b/>
        <sz val="9"/>
        <color theme="3" tint="-0.249977111117893"/>
        <rFont val="Arial"/>
        <family val="2"/>
        <charset val="238"/>
      </rPr>
      <t xml:space="preserve"> u 2019. g. u razredu djelatnosti Q86 – Zdravstvena zaštita</t>
    </r>
  </si>
  <si>
    <r>
      <t xml:space="preserve">Tablica 5. TOP 5 poduzetnika u djelatnosti zdravstvene zaštite (Q86), rangirani prema </t>
    </r>
    <r>
      <rPr>
        <b/>
        <u/>
        <sz val="9"/>
        <color theme="3" tint="-0.249977111117893"/>
        <rFont val="Arial"/>
        <family val="2"/>
        <charset val="238"/>
      </rPr>
      <t>DOBITI RAZDOBLJA</t>
    </r>
    <r>
      <rPr>
        <b/>
        <sz val="9"/>
        <color theme="3" tint="-0.249977111117893"/>
        <rFont val="Arial"/>
        <family val="2"/>
        <charset val="238"/>
      </rPr>
      <t>, u 2019. godini</t>
    </r>
  </si>
  <si>
    <r>
      <t xml:space="preserve">Tablica 6. Rezultati poduzetnika u odjeljku djelatnosti zdravstvene zaštite (Q86) po županijama – rang prema </t>
    </r>
    <r>
      <rPr>
        <b/>
        <u/>
        <sz val="9"/>
        <color theme="3" tint="-0.249977111117893"/>
        <rFont val="Arial"/>
        <family val="2"/>
        <charset val="238"/>
      </rPr>
      <t xml:space="preserve">UKUPNOM PRIHODU </t>
    </r>
    <r>
      <rPr>
        <b/>
        <sz val="9"/>
        <color theme="3" tint="-0.249977111117893"/>
        <rFont val="Arial"/>
        <family val="2"/>
        <charset val="238"/>
      </rPr>
      <t>u 2019. godini</t>
    </r>
  </si>
  <si>
    <t>Sveta Nedelja</t>
  </si>
  <si>
    <t>CROATIA POLIKLINIKA</t>
  </si>
  <si>
    <t>LJEČILIŠTE BIZOVAČKE TOPLICE</t>
  </si>
  <si>
    <t>Bizovac</t>
  </si>
  <si>
    <t>TASHAFI d.o.o.</t>
  </si>
  <si>
    <t>RHEA d.o.o.</t>
  </si>
  <si>
    <t>POLIKLINIKA SJEVER d.o.o. - u stečaju</t>
  </si>
  <si>
    <r>
      <t xml:space="preserve">Tablica 5. TOP 5 poduzetnika u djelatnosti zdravstvene zaštite (Q86), rangirani prema </t>
    </r>
    <r>
      <rPr>
        <b/>
        <u/>
        <sz val="9"/>
        <color theme="3" tint="-0.249977111117893"/>
        <rFont val="Arial"/>
        <family val="2"/>
        <charset val="238"/>
      </rPr>
      <t>GUBITKU RAZDOBLJA</t>
    </r>
    <r>
      <rPr>
        <b/>
        <sz val="9"/>
        <color theme="3" tint="-0.249977111117893"/>
        <rFont val="Arial"/>
        <family val="2"/>
        <charset val="238"/>
      </rPr>
      <t>, u 2019. godini</t>
    </r>
  </si>
  <si>
    <r>
      <rPr>
        <b/>
        <sz val="9"/>
        <color theme="3" tint="-0.249977111117893"/>
        <rFont val="Arial"/>
        <family val="2"/>
        <charset val="238"/>
      </rPr>
      <t>Tablica 4.</t>
    </r>
    <r>
      <rPr>
        <sz val="9"/>
        <color theme="3" tint="-0.249977111117893"/>
        <rFont val="Arial"/>
        <family val="2"/>
        <charset val="238"/>
      </rPr>
      <t xml:space="preserve"> Proračunski korisnici u djel. zdravstvene zaštite (Q86) s najvećim prihodima poslovanja u 2019. g.</t>
    </r>
  </si>
  <si>
    <t>89819375646</t>
  </si>
  <si>
    <t>OPĆA BOLNICA ZADAR</t>
  </si>
  <si>
    <t>11854878552</t>
  </si>
  <si>
    <t>Zadar</t>
  </si>
  <si>
    <t>OB Pula</t>
  </si>
  <si>
    <t>Ukupno 161 proračunski korisnik u djelatnosti zdravstvene zaštite (NKD 86)</t>
  </si>
  <si>
    <t>Indeks 2019./15.</t>
  </si>
  <si>
    <r>
      <rPr>
        <b/>
        <sz val="9"/>
        <color theme="4" tint="-0.499984740745262"/>
        <rFont val="Arial"/>
        <family val="2"/>
        <charset val="238"/>
      </rPr>
      <t>Tablica 3.</t>
    </r>
    <r>
      <rPr>
        <sz val="9"/>
        <color theme="4" tint="-0.499984740745262"/>
        <rFont val="Arial"/>
        <family val="2"/>
        <charset val="238"/>
      </rPr>
      <t xml:space="preserve"> Osnovni financijski rezultati poslovanja PRORAČUNSKIH korisnika u djelatnosti zdravstvene zaštite (Q86) u 2019. godini</t>
    </r>
  </si>
  <si>
    <t>Rang</t>
  </si>
  <si>
    <t>Za djelatnost: Q86 Djelatnosti zdravstvene zaštite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</si>
</sst>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.0"/>
    <numFmt numFmtId="167" formatCode="#,##0_ ;[Red]\-#,##0\ "/>
    <numFmt numFmtId="168" formatCode="#0.0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10"/>
      <color rgb="FF00325A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rgb="FF00325A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i/>
      <sz val="8"/>
      <name val="Arial"/>
      <family val="2"/>
      <charset val="238"/>
    </font>
    <font>
      <i/>
      <sz val="11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i/>
      <sz val="8"/>
      <color theme="3" tint="-0.249977111117893"/>
      <name val="Arial"/>
      <family val="2"/>
      <charset val="238"/>
    </font>
    <font>
      <i/>
      <sz val="11"/>
      <color theme="3" tint="-0.249977111117893"/>
      <name val="Calibri"/>
      <family val="2"/>
      <charset val="238"/>
      <scheme val="minor"/>
    </font>
    <font>
      <b/>
      <u/>
      <sz val="9"/>
      <color theme="3" tint="-0.249977111117893"/>
      <name val="Arial"/>
      <family val="2"/>
      <charset val="238"/>
    </font>
    <font>
      <b/>
      <sz val="11"/>
      <color theme="3" tint="-0.249977111117893"/>
      <name val="Calibri"/>
      <family val="2"/>
      <charset val="238"/>
    </font>
    <font>
      <i/>
      <sz val="8"/>
      <color theme="3" tint="-0.249977111117893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3" tint="-0.24994659260841701"/>
      </right>
      <top/>
      <bottom style="thin">
        <color theme="0" tint="-0.14996795556505021"/>
      </bottom>
      <diagonal/>
    </border>
    <border>
      <left style="thin">
        <color theme="3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3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3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3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3" tint="-0.24994659260841701"/>
      </bottom>
      <diagonal/>
    </border>
    <border>
      <left style="thin">
        <color theme="0" tint="-0.14996795556505021"/>
      </left>
      <right style="thin">
        <color theme="3" tint="-0.24994659260841701"/>
      </right>
      <top style="thin">
        <color theme="0" tint="-0.14996795556505021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FFFFFF"/>
      </right>
      <top style="thin">
        <color theme="3" tint="-0.2499465926084170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theme="3" tint="-0.24994659260841701"/>
      </top>
      <bottom style="thin">
        <color rgb="FFFFFFFF"/>
      </bottom>
      <diagonal/>
    </border>
    <border>
      <left style="thin">
        <color rgb="FFFFFFFF"/>
      </left>
      <right style="thin">
        <color theme="3" tint="-0.24994659260841701"/>
      </right>
      <top style="thin">
        <color theme="3" tint="-0.24994659260841701"/>
      </top>
      <bottom style="thin">
        <color rgb="FFFFFFFF"/>
      </bottom>
      <diagonal/>
    </border>
    <border>
      <left style="thin">
        <color theme="3" tint="-0.2499465926084170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3" tint="-0.24994659260841701"/>
      </right>
      <top style="thin">
        <color rgb="FFFFFFFF"/>
      </top>
      <bottom style="thin">
        <color rgb="FFFFFFFF"/>
      </bottom>
      <diagonal/>
    </border>
    <border>
      <left style="thin">
        <color theme="3" tint="-0.24994659260841701"/>
      </left>
      <right/>
      <top style="thin">
        <color rgb="FFFFFFFF"/>
      </top>
      <bottom style="thin">
        <color rgb="FFFFFFFF"/>
      </bottom>
      <diagonal/>
    </border>
    <border>
      <left style="thin">
        <color theme="3" tint="-0.24994659260841701"/>
      </left>
      <right/>
      <top style="thin">
        <color rgb="FFFFFFFF"/>
      </top>
      <bottom style="thin">
        <color theme="3" tint="-0.24994659260841701"/>
      </bottom>
      <diagonal/>
    </border>
    <border>
      <left/>
      <right/>
      <top style="thin">
        <color rgb="FFFFFFFF"/>
      </top>
      <bottom style="thin">
        <color theme="3" tint="-0.24994659260841701"/>
      </bottom>
      <diagonal/>
    </border>
    <border>
      <left/>
      <right style="thin">
        <color rgb="FFFFFFFF"/>
      </right>
      <top style="thin">
        <color rgb="FFFFFFFF"/>
      </top>
      <bottom style="thin">
        <color theme="3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3" tint="-0.24994659260841701"/>
      </bottom>
      <diagonal/>
    </border>
    <border>
      <left style="thin">
        <color rgb="FFFFFFFF"/>
      </left>
      <right style="thin">
        <color theme="3" tint="-0.24994659260841701"/>
      </right>
      <top style="thin">
        <color rgb="FFFFFFFF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3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3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0"/>
      </bottom>
      <diagonal/>
    </border>
    <border>
      <left/>
      <right/>
      <top style="thin">
        <color theme="3" tint="-0.24994659260841701"/>
      </top>
      <bottom style="thin">
        <color theme="0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0"/>
      </right>
      <top style="thin">
        <color theme="3" tint="-0.24994659260841701"/>
      </top>
      <bottom/>
      <diagonal/>
    </border>
    <border>
      <left style="thin">
        <color indexed="64"/>
      </left>
      <right style="thin">
        <color indexed="1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12"/>
      </right>
      <top/>
      <bottom style="thin">
        <color indexed="22"/>
      </bottom>
      <diagonal/>
    </border>
  </borders>
  <cellStyleXfs count="10">
    <xf numFmtId="0" fontId="0" fillId="0" borderId="0"/>
    <xf numFmtId="0" fontId="8" fillId="0" borderId="0"/>
    <xf numFmtId="0" fontId="10" fillId="0" borderId="0"/>
    <xf numFmtId="0" fontId="8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1" fillId="0" borderId="0"/>
    <xf numFmtId="0" fontId="29" fillId="0" borderId="0"/>
  </cellStyleXfs>
  <cellXfs count="228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8" fillId="0" borderId="0" xfId="3"/>
    <xf numFmtId="0" fontId="16" fillId="0" borderId="0" xfId="3" applyFont="1"/>
    <xf numFmtId="0" fontId="4" fillId="2" borderId="3" xfId="3" applyFont="1" applyFill="1" applyBorder="1" applyAlignment="1">
      <alignment horizontal="left" vertical="center" wrapText="1"/>
    </xf>
    <xf numFmtId="3" fontId="4" fillId="2" borderId="3" xfId="3" applyNumberFormat="1" applyFont="1" applyFill="1" applyBorder="1" applyAlignment="1">
      <alignment horizontal="right" vertical="center" wrapText="1"/>
    </xf>
    <xf numFmtId="0" fontId="4" fillId="2" borderId="3" xfId="3" quotePrefix="1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/>
    <xf numFmtId="164" fontId="8" fillId="0" borderId="0" xfId="3" applyNumberFormat="1"/>
    <xf numFmtId="2" fontId="0" fillId="0" borderId="0" xfId="0" applyNumberFormat="1"/>
    <xf numFmtId="0" fontId="22" fillId="0" borderId="0" xfId="0" applyFont="1" applyBorder="1" applyAlignment="1">
      <alignment horizontal="left" vertical="center" wrapText="1"/>
    </xf>
    <xf numFmtId="167" fontId="22" fillId="0" borderId="0" xfId="7" applyNumberFormat="1" applyFont="1" applyBorder="1" applyAlignment="1">
      <alignment horizontal="right" vertical="center" wrapText="1"/>
    </xf>
    <xf numFmtId="167" fontId="22" fillId="0" borderId="0" xfId="0" applyNumberFormat="1" applyFont="1" applyBorder="1" applyAlignment="1">
      <alignment horizontal="right" vertical="center" wrapText="1"/>
    </xf>
    <xf numFmtId="0" fontId="15" fillId="0" borderId="0" xfId="0" applyFont="1"/>
    <xf numFmtId="0" fontId="23" fillId="6" borderId="1" xfId="0" applyFont="1" applyFill="1" applyBorder="1" applyAlignment="1">
      <alignment horizontal="center" vertical="center"/>
    </xf>
    <xf numFmtId="3" fontId="14" fillId="10" borderId="9" xfId="0" applyNumberFormat="1" applyFont="1" applyFill="1" applyBorder="1" applyAlignment="1">
      <alignment vertical="center"/>
    </xf>
    <xf numFmtId="3" fontId="14" fillId="0" borderId="10" xfId="0" applyNumberFormat="1" applyFont="1" applyBorder="1" applyAlignment="1">
      <alignment horizontal="right" vertical="center" wrapText="1"/>
    </xf>
    <xf numFmtId="3" fontId="14" fillId="0" borderId="2" xfId="0" applyNumberFormat="1" applyFont="1" applyBorder="1" applyAlignment="1">
      <alignment horizontal="right" vertical="center" wrapText="1"/>
    </xf>
    <xf numFmtId="3" fontId="14" fillId="10" borderId="8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0" fillId="0" borderId="0" xfId="0" applyAlignment="1"/>
    <xf numFmtId="0" fontId="19" fillId="0" borderId="0" xfId="0" applyFont="1" applyAlignment="1">
      <alignment vertical="center"/>
    </xf>
    <xf numFmtId="0" fontId="0" fillId="0" borderId="0" xfId="0" applyAlignment="1"/>
    <xf numFmtId="3" fontId="5" fillId="4" borderId="1" xfId="0" applyNumberFormat="1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28" fillId="0" borderId="0" xfId="0" applyFont="1"/>
    <xf numFmtId="0" fontId="23" fillId="6" borderId="11" xfId="0" applyFont="1" applyFill="1" applyBorder="1" applyAlignment="1">
      <alignment horizontal="center" vertical="center" wrapText="1"/>
    </xf>
    <xf numFmtId="3" fontId="14" fillId="11" borderId="12" xfId="0" applyNumberFormat="1" applyFont="1" applyFill="1" applyBorder="1" applyAlignment="1">
      <alignment horizontal="right" vertical="center" wrapText="1"/>
    </xf>
    <xf numFmtId="0" fontId="29" fillId="0" borderId="0" xfId="9" applyNumberFormat="1" applyFont="1"/>
    <xf numFmtId="0" fontId="30" fillId="0" borderId="0" xfId="9" applyNumberFormat="1" applyFont="1"/>
    <xf numFmtId="0" fontId="7" fillId="6" borderId="1" xfId="9" applyFont="1" applyFill="1" applyBorder="1" applyAlignment="1">
      <alignment horizontal="center" vertical="center" wrapText="1"/>
    </xf>
    <xf numFmtId="0" fontId="7" fillId="6" borderId="13" xfId="9" applyFont="1" applyFill="1" applyBorder="1" applyAlignment="1">
      <alignment horizontal="center" vertical="center" wrapText="1"/>
    </xf>
    <xf numFmtId="167" fontId="9" fillId="0" borderId="6" xfId="7" applyNumberFormat="1" applyFont="1" applyBorder="1" applyAlignment="1">
      <alignment horizontal="right" vertical="center" wrapText="1"/>
    </xf>
    <xf numFmtId="167" fontId="9" fillId="0" borderId="7" xfId="7" applyNumberFormat="1" applyFont="1" applyBorder="1" applyAlignment="1">
      <alignment horizontal="right" vertical="center" wrapText="1"/>
    </xf>
    <xf numFmtId="0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quotePrefix="1" applyNumberFormat="1" applyFont="1" applyBorder="1" applyAlignment="1">
      <alignment horizontal="center" vertical="center"/>
    </xf>
    <xf numFmtId="0" fontId="4" fillId="11" borderId="14" xfId="3" applyFont="1" applyFill="1" applyBorder="1" applyAlignment="1">
      <alignment horizontal="left" vertical="center"/>
    </xf>
    <xf numFmtId="49" fontId="14" fillId="0" borderId="14" xfId="0" quotePrefix="1" applyNumberFormat="1" applyFont="1" applyBorder="1" applyAlignment="1">
      <alignment horizontal="center" vertical="center"/>
    </xf>
    <xf numFmtId="3" fontId="14" fillId="10" borderId="15" xfId="0" applyNumberFormat="1" applyFont="1" applyFill="1" applyBorder="1" applyAlignment="1">
      <alignment vertical="center"/>
    </xf>
    <xf numFmtId="3" fontId="14" fillId="10" borderId="16" xfId="0" applyNumberFormat="1" applyFont="1" applyFill="1" applyBorder="1" applyAlignment="1">
      <alignment horizontal="right" vertical="center" wrapText="1"/>
    </xf>
    <xf numFmtId="3" fontId="14" fillId="11" borderId="17" xfId="0" applyNumberFormat="1" applyFont="1" applyFill="1" applyBorder="1" applyAlignment="1">
      <alignment horizontal="right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0" fontId="20" fillId="6" borderId="20" xfId="3" applyFont="1" applyFill="1" applyBorder="1" applyAlignment="1">
      <alignment horizontal="center" vertical="center" wrapText="1"/>
    </xf>
    <xf numFmtId="0" fontId="34" fillId="0" borderId="0" xfId="0" applyFont="1"/>
    <xf numFmtId="0" fontId="36" fillId="0" borderId="0" xfId="0" applyFont="1"/>
    <xf numFmtId="0" fontId="32" fillId="0" borderId="0" xfId="0" applyFont="1" applyAlignment="1">
      <alignment horizontal="left"/>
    </xf>
    <xf numFmtId="0" fontId="37" fillId="0" borderId="0" xfId="0" applyFont="1"/>
    <xf numFmtId="0" fontId="32" fillId="0" borderId="0" xfId="3" applyFont="1"/>
    <xf numFmtId="0" fontId="35" fillId="0" borderId="0" xfId="9" applyNumberFormat="1" applyFont="1" applyAlignment="1">
      <alignment horizontal="left" vertical="center"/>
    </xf>
    <xf numFmtId="0" fontId="38" fillId="0" borderId="0" xfId="9" applyNumberFormat="1" applyFont="1"/>
    <xf numFmtId="0" fontId="39" fillId="0" borderId="0" xfId="9" applyNumberFormat="1" applyFont="1"/>
    <xf numFmtId="0" fontId="33" fillId="0" borderId="0" xfId="9" applyNumberFormat="1" applyFont="1" applyAlignment="1">
      <alignment vertical="center"/>
    </xf>
    <xf numFmtId="0" fontId="40" fillId="0" borderId="0" xfId="9" applyNumberFormat="1" applyFont="1"/>
    <xf numFmtId="49" fontId="41" fillId="12" borderId="26" xfId="0" applyNumberFormat="1" applyFont="1" applyFill="1" applyBorder="1" applyAlignment="1">
      <alignment horizontal="center" vertical="center" wrapText="1"/>
    </xf>
    <xf numFmtId="49" fontId="41" fillId="12" borderId="27" xfId="0" applyNumberFormat="1" applyFont="1" applyFill="1" applyBorder="1" applyAlignment="1">
      <alignment horizontal="center" vertical="center" wrapText="1"/>
    </xf>
    <xf numFmtId="49" fontId="41" fillId="12" borderId="28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23" fillId="6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3" fillId="6" borderId="37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left" vertical="center" wrapText="1"/>
    </xf>
    <xf numFmtId="167" fontId="9" fillId="0" borderId="41" xfId="7" applyNumberFormat="1" applyFont="1" applyBorder="1" applyAlignment="1">
      <alignment horizontal="right" vertical="center" wrapText="1"/>
    </xf>
    <xf numFmtId="0" fontId="9" fillId="9" borderId="42" xfId="0" applyFont="1" applyFill="1" applyBorder="1" applyAlignment="1">
      <alignment horizontal="left" vertical="center" wrapText="1"/>
    </xf>
    <xf numFmtId="167" fontId="9" fillId="0" borderId="43" xfId="7" applyNumberFormat="1" applyFont="1" applyBorder="1" applyAlignment="1">
      <alignment horizontal="right" vertical="center" wrapText="1"/>
    </xf>
    <xf numFmtId="0" fontId="31" fillId="9" borderId="44" xfId="0" applyFont="1" applyFill="1" applyBorder="1" applyAlignment="1">
      <alignment horizontal="left" vertical="center" wrapText="1"/>
    </xf>
    <xf numFmtId="167" fontId="31" fillId="0" borderId="45" xfId="7" applyNumberFormat="1" applyFont="1" applyBorder="1" applyAlignment="1">
      <alignment horizontal="right" vertical="center" wrapText="1"/>
    </xf>
    <xf numFmtId="167" fontId="31" fillId="0" borderId="46" xfId="7" applyNumberFormat="1" applyFont="1" applyBorder="1" applyAlignment="1">
      <alignment horizontal="right" vertical="center" wrapText="1"/>
    </xf>
    <xf numFmtId="167" fontId="31" fillId="0" borderId="0" xfId="7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31" fillId="0" borderId="0" xfId="0" applyFont="1" applyFill="1" applyBorder="1" applyAlignment="1">
      <alignment horizontal="left" vertical="center" wrapText="1"/>
    </xf>
    <xf numFmtId="167" fontId="31" fillId="0" borderId="0" xfId="7" applyNumberFormat="1" applyFont="1" applyFill="1" applyBorder="1" applyAlignment="1">
      <alignment horizontal="right" vertical="center" wrapText="1"/>
    </xf>
    <xf numFmtId="0" fontId="5" fillId="0" borderId="0" xfId="0" applyFont="1"/>
    <xf numFmtId="0" fontId="47" fillId="0" borderId="0" xfId="3" applyFont="1" applyAlignment="1">
      <alignment vertical="center"/>
    </xf>
    <xf numFmtId="0" fontId="47" fillId="0" borderId="0" xfId="3" applyFont="1"/>
    <xf numFmtId="0" fontId="0" fillId="0" borderId="0" xfId="0"/>
    <xf numFmtId="3" fontId="12" fillId="9" borderId="3" xfId="3" applyNumberFormat="1" applyFont="1" applyFill="1" applyBorder="1" applyAlignment="1">
      <alignment horizontal="right" vertical="center" wrapText="1"/>
    </xf>
    <xf numFmtId="3" fontId="12" fillId="5" borderId="3" xfId="3" applyNumberFormat="1" applyFont="1" applyFill="1" applyBorder="1" applyAlignment="1">
      <alignment horizontal="right" vertical="center" wrapText="1"/>
    </xf>
    <xf numFmtId="0" fontId="7" fillId="6" borderId="48" xfId="3" applyFont="1" applyFill="1" applyBorder="1" applyAlignment="1">
      <alignment horizontal="center" vertical="center" wrapText="1"/>
    </xf>
    <xf numFmtId="0" fontId="7" fillId="6" borderId="49" xfId="3" applyFont="1" applyFill="1" applyBorder="1" applyAlignment="1">
      <alignment horizontal="center" vertical="center" wrapText="1"/>
    </xf>
    <xf numFmtId="0" fontId="20" fillId="6" borderId="49" xfId="3" applyFont="1" applyFill="1" applyBorder="1" applyAlignment="1">
      <alignment horizontal="center" vertical="center" wrapText="1"/>
    </xf>
    <xf numFmtId="0" fontId="20" fillId="6" borderId="50" xfId="3" applyFont="1" applyFill="1" applyBorder="1" applyAlignment="1">
      <alignment horizontal="center" vertical="center" wrapText="1"/>
    </xf>
    <xf numFmtId="0" fontId="4" fillId="2" borderId="51" xfId="3" applyFont="1" applyFill="1" applyBorder="1" applyAlignment="1">
      <alignment horizontal="center" vertical="center" wrapText="1"/>
    </xf>
    <xf numFmtId="3" fontId="4" fillId="2" borderId="52" xfId="3" applyNumberFormat="1" applyFont="1" applyFill="1" applyBorder="1" applyAlignment="1">
      <alignment horizontal="right" vertical="center" wrapText="1"/>
    </xf>
    <xf numFmtId="3" fontId="12" fillId="9" borderId="52" xfId="3" applyNumberFormat="1" applyFont="1" applyFill="1" applyBorder="1" applyAlignment="1">
      <alignment horizontal="right" vertical="center" wrapText="1"/>
    </xf>
    <xf numFmtId="3" fontId="12" fillId="5" borderId="52" xfId="3" applyNumberFormat="1" applyFont="1" applyFill="1" applyBorder="1" applyAlignment="1">
      <alignment horizontal="right" vertical="center" wrapText="1"/>
    </xf>
    <xf numFmtId="165" fontId="12" fillId="8" borderId="57" xfId="3" applyNumberFormat="1" applyFont="1" applyFill="1" applyBorder="1" applyAlignment="1">
      <alignment horizontal="right" vertical="center" wrapText="1"/>
    </xf>
    <xf numFmtId="165" fontId="12" fillId="8" borderId="58" xfId="3" applyNumberFormat="1" applyFont="1" applyFill="1" applyBorder="1" applyAlignment="1">
      <alignment horizontal="right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49" fontId="14" fillId="0" borderId="62" xfId="0" applyNumberFormat="1" applyFont="1" applyBorder="1" applyAlignment="1">
      <alignment horizontal="center" vertical="center"/>
    </xf>
    <xf numFmtId="3" fontId="14" fillId="0" borderId="63" xfId="0" applyNumberFormat="1" applyFont="1" applyBorder="1" applyAlignment="1">
      <alignment horizontal="right" vertical="center"/>
    </xf>
    <xf numFmtId="3" fontId="24" fillId="9" borderId="65" xfId="0" applyNumberFormat="1" applyFont="1" applyFill="1" applyBorder="1" applyAlignment="1">
      <alignment horizontal="right" vertical="center"/>
    </xf>
    <xf numFmtId="3" fontId="24" fillId="5" borderId="67" xfId="0" applyNumberFormat="1" applyFont="1" applyFill="1" applyBorder="1" applyAlignment="1">
      <alignment horizontal="right" vertical="center"/>
    </xf>
    <xf numFmtId="0" fontId="18" fillId="0" borderId="0" xfId="0" applyFont="1"/>
    <xf numFmtId="0" fontId="43" fillId="0" borderId="0" xfId="0" applyFont="1"/>
    <xf numFmtId="0" fontId="23" fillId="6" borderId="66" xfId="0" applyFont="1" applyFill="1" applyBorder="1" applyAlignment="1">
      <alignment horizontal="center" vertical="center" wrapText="1"/>
    </xf>
    <xf numFmtId="0" fontId="23" fillId="6" borderId="67" xfId="0" applyFont="1" applyFill="1" applyBorder="1" applyAlignment="1">
      <alignment horizontal="center" vertical="center" wrapText="1"/>
    </xf>
    <xf numFmtId="3" fontId="14" fillId="10" borderId="66" xfId="0" applyNumberFormat="1" applyFont="1" applyFill="1" applyBorder="1" applyAlignment="1">
      <alignment horizontal="center" vertical="center" wrapText="1"/>
    </xf>
    <xf numFmtId="166" fontId="14" fillId="0" borderId="73" xfId="0" applyNumberFormat="1" applyFont="1" applyBorder="1" applyAlignment="1">
      <alignment horizontal="right" vertical="center" wrapText="1"/>
    </xf>
    <xf numFmtId="3" fontId="14" fillId="10" borderId="74" xfId="0" applyNumberFormat="1" applyFont="1" applyFill="1" applyBorder="1" applyAlignment="1">
      <alignment horizontal="center" vertical="center" wrapText="1"/>
    </xf>
    <xf numFmtId="166" fontId="14" fillId="0" borderId="75" xfId="0" applyNumberFormat="1" applyFont="1" applyBorder="1" applyAlignment="1">
      <alignment horizontal="right" vertical="center" wrapText="1"/>
    </xf>
    <xf numFmtId="0" fontId="25" fillId="7" borderId="76" xfId="0" applyFont="1" applyFill="1" applyBorder="1"/>
    <xf numFmtId="0" fontId="25" fillId="7" borderId="77" xfId="0" applyFont="1" applyFill="1" applyBorder="1" applyAlignment="1"/>
    <xf numFmtId="3" fontId="25" fillId="7" borderId="77" xfId="0" applyNumberFormat="1" applyFont="1" applyFill="1" applyBorder="1"/>
    <xf numFmtId="166" fontId="25" fillId="7" borderId="77" xfId="0" applyNumberFormat="1" applyFont="1" applyFill="1" applyBorder="1" applyAlignment="1">
      <alignment horizontal="right"/>
    </xf>
    <xf numFmtId="166" fontId="25" fillId="7" borderId="78" xfId="0" applyNumberFormat="1" applyFont="1" applyFill="1" applyBorder="1" applyAlignment="1">
      <alignment horizontal="right"/>
    </xf>
    <xf numFmtId="166" fontId="14" fillId="0" borderId="80" xfId="0" applyNumberFormat="1" applyFont="1" applyBorder="1" applyAlignment="1">
      <alignment horizontal="right" vertical="center" wrapText="1"/>
    </xf>
    <xf numFmtId="166" fontId="14" fillId="0" borderId="79" xfId="0" applyNumberFormat="1" applyFont="1" applyBorder="1" applyAlignment="1">
      <alignment horizontal="right" vertical="center" wrapText="1"/>
    </xf>
    <xf numFmtId="3" fontId="24" fillId="3" borderId="1" xfId="0" applyNumberFormat="1" applyFont="1" applyFill="1" applyBorder="1" applyAlignment="1">
      <alignment horizontal="right" vertical="center" wrapText="1"/>
    </xf>
    <xf numFmtId="3" fontId="24" fillId="3" borderId="1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left" vertical="center" wrapText="1"/>
    </xf>
    <xf numFmtId="3" fontId="9" fillId="2" borderId="66" xfId="0" applyNumberFormat="1" applyFont="1" applyFill="1" applyBorder="1" applyAlignment="1">
      <alignment horizontal="left" vertical="center" wrapText="1"/>
    </xf>
    <xf numFmtId="3" fontId="12" fillId="2" borderId="66" xfId="0" applyNumberFormat="1" applyFont="1" applyFill="1" applyBorder="1" applyAlignment="1">
      <alignment horizontal="left" vertical="center" wrapText="1"/>
    </xf>
    <xf numFmtId="3" fontId="4" fillId="2" borderId="76" xfId="0" applyNumberFormat="1" applyFont="1" applyFill="1" applyBorder="1" applyAlignment="1">
      <alignment horizontal="left" vertical="center" wrapText="1"/>
    </xf>
    <xf numFmtId="3" fontId="5" fillId="4" borderId="77" xfId="0" applyNumberFormat="1" applyFont="1" applyFill="1" applyBorder="1" applyAlignment="1">
      <alignment horizontal="right" vertical="center" wrapText="1"/>
    </xf>
    <xf numFmtId="3" fontId="4" fillId="3" borderId="77" xfId="0" applyNumberFormat="1" applyFont="1" applyFill="1" applyBorder="1" applyAlignment="1">
      <alignment horizontal="right" vertical="center" wrapText="1"/>
    </xf>
    <xf numFmtId="0" fontId="0" fillId="0" borderId="0" xfId="0"/>
    <xf numFmtId="3" fontId="11" fillId="0" borderId="63" xfId="0" applyNumberFormat="1" applyFont="1" applyBorder="1" applyAlignment="1">
      <alignment horizontal="right" vertical="center"/>
    </xf>
    <xf numFmtId="49" fontId="24" fillId="13" borderId="62" xfId="0" applyNumberFormat="1" applyFont="1" applyFill="1" applyBorder="1" applyAlignment="1">
      <alignment horizontal="center" vertical="center"/>
    </xf>
    <xf numFmtId="0" fontId="24" fillId="13" borderId="14" xfId="0" applyNumberFormat="1" applyFont="1" applyFill="1" applyBorder="1" applyAlignment="1">
      <alignment horizontal="center" vertical="center"/>
    </xf>
    <xf numFmtId="0" fontId="24" fillId="13" borderId="14" xfId="0" applyFont="1" applyFill="1" applyBorder="1" applyAlignment="1">
      <alignment horizontal="left" vertical="center"/>
    </xf>
    <xf numFmtId="3" fontId="35" fillId="13" borderId="63" xfId="0" applyNumberFormat="1" applyFont="1" applyFill="1" applyBorder="1" applyAlignment="1">
      <alignment horizontal="right" vertical="center"/>
    </xf>
    <xf numFmtId="0" fontId="31" fillId="3" borderId="1" xfId="9" applyFont="1" applyFill="1" applyBorder="1" applyAlignment="1">
      <alignment horizontal="left" vertical="center" wrapText="1"/>
    </xf>
    <xf numFmtId="0" fontId="9" fillId="3" borderId="1" xfId="9" applyFont="1" applyFill="1" applyBorder="1" applyAlignment="1">
      <alignment horizontal="left" vertical="center" wrapText="1"/>
    </xf>
    <xf numFmtId="167" fontId="49" fillId="3" borderId="1" xfId="9" applyNumberFormat="1" applyFont="1" applyFill="1" applyBorder="1"/>
    <xf numFmtId="0" fontId="7" fillId="6" borderId="20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0" applyNumberFormat="1" applyFont="1" applyFill="1" applyBorder="1"/>
    <xf numFmtId="165" fontId="5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/>
    <xf numFmtId="165" fontId="18" fillId="14" borderId="9" xfId="0" applyNumberFormat="1" applyFont="1" applyFill="1" applyBorder="1" applyAlignment="1">
      <alignment vertical="center"/>
    </xf>
    <xf numFmtId="3" fontId="18" fillId="14" borderId="9" xfId="3" applyNumberFormat="1" applyFont="1" applyFill="1" applyBorder="1" applyAlignment="1">
      <alignment horizontal="right" vertical="center" wrapText="1"/>
    </xf>
    <xf numFmtId="165" fontId="18" fillId="15" borderId="1" xfId="0" applyNumberFormat="1" applyFont="1" applyFill="1" applyBorder="1" applyAlignment="1">
      <alignment vertical="center"/>
    </xf>
    <xf numFmtId="3" fontId="18" fillId="15" borderId="9" xfId="3" applyNumberFormat="1" applyFont="1" applyFill="1" applyBorder="1" applyAlignment="1">
      <alignment horizontal="right" vertical="center" wrapText="1"/>
    </xf>
    <xf numFmtId="167" fontId="5" fillId="3" borderId="1" xfId="9" applyNumberFormat="1" applyFont="1" applyFill="1" applyBorder="1"/>
    <xf numFmtId="0" fontId="41" fillId="12" borderId="24" xfId="0" applyFont="1" applyFill="1" applyBorder="1" applyAlignment="1">
      <alignment horizontal="center" vertical="center" wrapText="1"/>
    </xf>
    <xf numFmtId="0" fontId="41" fillId="12" borderId="0" xfId="0" applyFont="1" applyFill="1" applyBorder="1" applyAlignment="1">
      <alignment horizontal="center" vertical="center" wrapText="1"/>
    </xf>
    <xf numFmtId="0" fontId="41" fillId="12" borderId="2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7" fillId="6" borderId="37" xfId="0" applyFont="1" applyFill="1" applyBorder="1" applyAlignment="1">
      <alignment horizontal="center" vertical="center" wrapText="1"/>
    </xf>
    <xf numFmtId="0" fontId="0" fillId="6" borderId="66" xfId="0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7" fillId="6" borderId="65" xfId="0" applyFont="1" applyFill="1" applyBorder="1" applyAlignment="1">
      <alignment horizontal="center" vertical="center" wrapText="1"/>
    </xf>
    <xf numFmtId="0" fontId="7" fillId="6" borderId="81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4" fillId="0" borderId="47" xfId="0" applyFont="1" applyBorder="1" applyAlignment="1">
      <alignment horizontal="right" vertical="center"/>
    </xf>
    <xf numFmtId="0" fontId="45" fillId="0" borderId="47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2" fillId="9" borderId="53" xfId="3" applyFont="1" applyFill="1" applyBorder="1" applyAlignment="1">
      <alignment horizontal="left" vertical="center" wrapText="1"/>
    </xf>
    <xf numFmtId="0" fontId="12" fillId="9" borderId="4" xfId="3" applyFont="1" applyFill="1" applyBorder="1" applyAlignment="1">
      <alignment horizontal="left" vertical="center" wrapText="1"/>
    </xf>
    <xf numFmtId="0" fontId="12" fillId="9" borderId="5" xfId="3" applyFont="1" applyFill="1" applyBorder="1" applyAlignment="1">
      <alignment horizontal="left" vertical="center" wrapText="1"/>
    </xf>
    <xf numFmtId="0" fontId="12" fillId="5" borderId="53" xfId="3" applyFont="1" applyFill="1" applyBorder="1" applyAlignment="1">
      <alignment horizontal="left" vertical="center" wrapText="1"/>
    </xf>
    <xf numFmtId="0" fontId="12" fillId="5" borderId="4" xfId="3" applyFont="1" applyFill="1" applyBorder="1" applyAlignment="1">
      <alignment horizontal="left" vertical="center" wrapText="1"/>
    </xf>
    <xf numFmtId="0" fontId="12" fillId="5" borderId="5" xfId="3" applyFont="1" applyFill="1" applyBorder="1" applyAlignment="1">
      <alignment horizontal="left" vertical="center" wrapText="1"/>
    </xf>
    <xf numFmtId="0" fontId="12" fillId="8" borderId="54" xfId="3" applyFont="1" applyFill="1" applyBorder="1" applyAlignment="1">
      <alignment horizontal="left" vertical="center" wrapText="1"/>
    </xf>
    <xf numFmtId="0" fontId="12" fillId="8" borderId="55" xfId="3" applyFont="1" applyFill="1" applyBorder="1" applyAlignment="1">
      <alignment horizontal="left" vertical="center" wrapText="1"/>
    </xf>
    <xf numFmtId="0" fontId="12" fillId="8" borderId="56" xfId="3" applyFont="1" applyFill="1" applyBorder="1" applyAlignment="1">
      <alignment horizontal="left" vertical="center" wrapText="1"/>
    </xf>
    <xf numFmtId="0" fontId="33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right"/>
    </xf>
    <xf numFmtId="0" fontId="18" fillId="15" borderId="1" xfId="3" applyFont="1" applyFill="1" applyBorder="1" applyAlignment="1">
      <alignment horizontal="left" vertical="center" wrapText="1"/>
    </xf>
    <xf numFmtId="0" fontId="18" fillId="14" borderId="21" xfId="3" applyFont="1" applyFill="1" applyBorder="1" applyAlignment="1">
      <alignment horizontal="left" vertical="center" wrapText="1"/>
    </xf>
    <xf numFmtId="0" fontId="18" fillId="14" borderId="22" xfId="0" applyFont="1" applyFill="1" applyBorder="1" applyAlignment="1">
      <alignment horizontal="left" vertical="center"/>
    </xf>
    <xf numFmtId="0" fontId="18" fillId="14" borderId="23" xfId="0" applyFont="1" applyFill="1" applyBorder="1" applyAlignment="1">
      <alignment horizontal="left" vertical="center"/>
    </xf>
    <xf numFmtId="0" fontId="48" fillId="0" borderId="47" xfId="0" applyFont="1" applyBorder="1" applyAlignment="1">
      <alignment horizontal="right" vertical="center"/>
    </xf>
    <xf numFmtId="0" fontId="27" fillId="9" borderId="64" xfId="0" applyFont="1" applyFill="1" applyBorder="1" applyAlignment="1">
      <alignment horizontal="left" vertical="center"/>
    </xf>
    <xf numFmtId="0" fontId="27" fillId="9" borderId="9" xfId="0" applyFont="1" applyFill="1" applyBorder="1" applyAlignment="1">
      <alignment horizontal="left" vertical="center"/>
    </xf>
    <xf numFmtId="0" fontId="27" fillId="5" borderId="66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left" vertical="center"/>
    </xf>
    <xf numFmtId="0" fontId="23" fillId="6" borderId="68" xfId="0" applyFont="1" applyFill="1" applyBorder="1" applyAlignment="1">
      <alignment horizontal="center" vertical="center" wrapText="1"/>
    </xf>
    <xf numFmtId="0" fontId="23" fillId="6" borderId="69" xfId="0" applyFont="1" applyFill="1" applyBorder="1" applyAlignment="1">
      <alignment horizontal="center" vertical="center" wrapText="1"/>
    </xf>
    <xf numFmtId="0" fontId="23" fillId="6" borderId="70" xfId="0" applyFont="1" applyFill="1" applyBorder="1" applyAlignment="1">
      <alignment horizontal="center" vertical="center" wrapText="1"/>
    </xf>
    <xf numFmtId="0" fontId="23" fillId="6" borderId="71" xfId="0" applyFont="1" applyFill="1" applyBorder="1" applyAlignment="1">
      <alignment horizontal="center" vertical="center" wrapText="1"/>
    </xf>
    <xf numFmtId="0" fontId="23" fillId="6" borderId="38" xfId="0" applyFont="1" applyFill="1" applyBorder="1" applyAlignment="1">
      <alignment horizontal="center" vertical="center" wrapText="1"/>
    </xf>
    <xf numFmtId="0" fontId="23" fillId="6" borderId="72" xfId="0" applyFont="1" applyFill="1" applyBorder="1" applyAlignment="1">
      <alignment horizontal="center" vertical="center" wrapText="1"/>
    </xf>
    <xf numFmtId="3" fontId="14" fillId="0" borderId="30" xfId="0" applyNumberFormat="1" applyFont="1" applyBorder="1" applyAlignment="1">
      <alignment horizontal="right" vertical="center"/>
    </xf>
    <xf numFmtId="3" fontId="14" fillId="0" borderId="31" xfId="0" applyNumberFormat="1" applyFont="1" applyBorder="1" applyAlignment="1">
      <alignment horizontal="right" vertical="center"/>
    </xf>
    <xf numFmtId="168" fontId="14" fillId="0" borderId="32" xfId="0" applyNumberFormat="1" applyFont="1" applyBorder="1" applyAlignment="1">
      <alignment horizontal="right" vertical="center"/>
    </xf>
    <xf numFmtId="3" fontId="14" fillId="0" borderId="34" xfId="0" applyNumberFormat="1" applyFont="1" applyBorder="1" applyAlignment="1">
      <alignment horizontal="right" vertical="center"/>
    </xf>
    <xf numFmtId="3" fontId="14" fillId="0" borderId="35" xfId="0" applyNumberFormat="1" applyFont="1" applyBorder="1" applyAlignment="1">
      <alignment horizontal="right" vertical="center"/>
    </xf>
    <xf numFmtId="168" fontId="14" fillId="0" borderId="36" xfId="0" applyNumberFormat="1" applyFont="1" applyBorder="1" applyAlignment="1">
      <alignment horizontal="right" vertical="center"/>
    </xf>
    <xf numFmtId="167" fontId="18" fillId="16" borderId="1" xfId="9" applyNumberFormat="1" applyFont="1" applyFill="1" applyBorder="1" applyAlignment="1">
      <alignment horizontal="right" vertical="center" wrapText="1"/>
    </xf>
    <xf numFmtId="167" fontId="31" fillId="16" borderId="1" xfId="9" applyNumberFormat="1" applyFont="1" applyFill="1" applyBorder="1" applyAlignment="1">
      <alignment horizontal="right" vertical="center" wrapText="1"/>
    </xf>
    <xf numFmtId="0" fontId="50" fillId="0" borderId="0" xfId="9" applyNumberFormat="1" applyFont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0" fontId="51" fillId="0" borderId="0" xfId="0" applyFont="1"/>
    <xf numFmtId="0" fontId="52" fillId="0" borderId="0" xfId="0" applyFont="1" applyAlignment="1"/>
    <xf numFmtId="0" fontId="25" fillId="0" borderId="0" xfId="0" applyFont="1" applyAlignment="1"/>
    <xf numFmtId="0" fontId="53" fillId="0" borderId="0" xfId="0" applyFont="1"/>
    <xf numFmtId="0" fontId="53" fillId="0" borderId="0" xfId="0" applyFont="1" applyAlignment="1"/>
    <xf numFmtId="0" fontId="14" fillId="0" borderId="83" xfId="0" applyFont="1" applyBorder="1" applyAlignment="1">
      <alignment horizontal="left" vertical="center"/>
    </xf>
    <xf numFmtId="3" fontId="14" fillId="0" borderId="84" xfId="0" applyNumberFormat="1" applyFont="1" applyBorder="1" applyAlignment="1">
      <alignment horizontal="right" vertical="center"/>
    </xf>
    <xf numFmtId="3" fontId="14" fillId="0" borderId="85" xfId="0" applyNumberFormat="1" applyFont="1" applyBorder="1" applyAlignment="1">
      <alignment horizontal="right" vertical="center"/>
    </xf>
    <xf numFmtId="168" fontId="14" fillId="0" borderId="86" xfId="0" applyNumberFormat="1" applyFont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horizontal="right" vertical="center"/>
    </xf>
    <xf numFmtId="168" fontId="14" fillId="3" borderId="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166" fontId="5" fillId="5" borderId="67" xfId="0" applyNumberFormat="1" applyFont="1" applyFill="1" applyBorder="1" applyAlignment="1">
      <alignment horizontal="right" vertical="center" wrapText="1"/>
    </xf>
    <xf numFmtId="166" fontId="5" fillId="5" borderId="78" xfId="0" applyNumberFormat="1" applyFont="1" applyFill="1" applyBorder="1" applyAlignment="1">
      <alignment horizontal="right" vertical="center" wrapText="1"/>
    </xf>
  </cellXfs>
  <cellStyles count="10">
    <cellStyle name="Normalno" xfId="0" builtinId="0"/>
    <cellStyle name="Normalno 2" xfId="1"/>
    <cellStyle name="Normalno 2 2" xfId="7"/>
    <cellStyle name="Normalno 3" xfId="2"/>
    <cellStyle name="Normalno 4" xfId="4"/>
    <cellStyle name="Normalno 5" xfId="3"/>
    <cellStyle name="Normalno 6" xfId="5"/>
    <cellStyle name="Normalno 7" xfId="8"/>
    <cellStyle name="Normalno 8" xfId="9"/>
    <cellStyle name="Obično_2003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3656889648"/>
          <c:y val="0.11515785975295992"/>
          <c:w val="0.84178514463275278"/>
          <c:h val="0.73577687420737448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1'!$A$8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cat>
            <c:strRef>
              <c:f>'Grafikon 1'!$B$5:$F$5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'Grafikon 1'!$B$8:$F$8</c:f>
              <c:numCache>
                <c:formatCode>#,##0_ ;[Red]\-#,##0\ </c:formatCode>
                <c:ptCount val="5"/>
                <c:pt idx="0">
                  <c:v>190653.38099999999</c:v>
                </c:pt>
                <c:pt idx="1">
                  <c:v>209158.62400000001</c:v>
                </c:pt>
                <c:pt idx="2">
                  <c:v>198773.71599999999</c:v>
                </c:pt>
                <c:pt idx="3">
                  <c:v>250983.66500000001</c:v>
                </c:pt>
                <c:pt idx="4">
                  <c:v>281446.11900000001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04864"/>
        <c:axId val="208904192"/>
      </c:lineChart>
      <c:catAx>
        <c:axId val="200804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8904192"/>
        <c:crosses val="autoZero"/>
        <c:auto val="1"/>
        <c:lblAlgn val="ctr"/>
        <c:lblOffset val="100"/>
        <c:noMultiLvlLbl val="0"/>
      </c:catAx>
      <c:valAx>
        <c:axId val="20890419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0804864"/>
        <c:crosses val="autoZero"/>
        <c:crossBetween val="between"/>
        <c:majorUnit val="50000"/>
      </c:valAx>
    </c:plotArea>
    <c:legend>
      <c:legendPos val="r"/>
      <c:layout>
        <c:manualLayout>
          <c:xMode val="edge"/>
          <c:yMode val="edge"/>
          <c:x val="0.19505421717206539"/>
          <c:y val="1.928481224908897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poduzetnika 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'Grafikon 1'!$B$5:$F$5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'Grafikon 1'!$B$6:$F$6</c:f>
              <c:numCache>
                <c:formatCode>#,##0_ ;[Red]\-#,##0\ </c:formatCode>
                <c:ptCount val="5"/>
                <c:pt idx="0">
                  <c:v>1081</c:v>
                </c:pt>
                <c:pt idx="1">
                  <c:v>1198</c:v>
                </c:pt>
                <c:pt idx="2">
                  <c:v>1249</c:v>
                </c:pt>
                <c:pt idx="3">
                  <c:v>1343</c:v>
                </c:pt>
                <c:pt idx="4">
                  <c:v>1427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'Grafikon 1'!$B$5:$F$5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'Grafikon 1'!$B$7:$F$7</c:f>
              <c:numCache>
                <c:formatCode>#,##0_ ;[Red]\-#,##0\ </c:formatCode>
                <c:ptCount val="5"/>
                <c:pt idx="0">
                  <c:v>6744</c:v>
                </c:pt>
                <c:pt idx="1">
                  <c:v>7297</c:v>
                </c:pt>
                <c:pt idx="2">
                  <c:v>7762</c:v>
                </c:pt>
                <c:pt idx="3">
                  <c:v>8462</c:v>
                </c:pt>
                <c:pt idx="4">
                  <c:v>9098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49856"/>
        <c:axId val="208906496"/>
      </c:lineChart>
      <c:catAx>
        <c:axId val="209849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8906496"/>
        <c:crosses val="autoZero"/>
        <c:auto val="1"/>
        <c:lblAlgn val="ctr"/>
        <c:lblOffset val="100"/>
        <c:noMultiLvlLbl val="0"/>
      </c:catAx>
      <c:valAx>
        <c:axId val="20890649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984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70413068124868172"/>
          <c:h val="8.7627065484738934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1202015</xdr:colOff>
      <xdr:row>1</xdr:row>
      <xdr:rowOff>104775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1202015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47625</xdr:rowOff>
    </xdr:from>
    <xdr:to>
      <xdr:col>0</xdr:col>
      <xdr:colOff>1361802</xdr:colOff>
      <xdr:row>1</xdr:row>
      <xdr:rowOff>133351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5" y="4762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46180</xdr:colOff>
      <xdr:row>9</xdr:row>
      <xdr:rowOff>71868</xdr:rowOff>
    </xdr:from>
    <xdr:to>
      <xdr:col>13</xdr:col>
      <xdr:colOff>560243</xdr:colOff>
      <xdr:row>25</xdr:row>
      <xdr:rowOff>0</xdr:rowOff>
    </xdr:to>
    <xdr:grpSp>
      <xdr:nvGrpSpPr>
        <xdr:cNvPr id="5" name="Grupa 4"/>
        <xdr:cNvGrpSpPr/>
      </xdr:nvGrpSpPr>
      <xdr:grpSpPr>
        <a:xfrm>
          <a:off x="46180" y="1786368"/>
          <a:ext cx="10636540" cy="2967473"/>
          <a:chOff x="444499" y="1691119"/>
          <a:chExt cx="10636540" cy="3000376"/>
        </a:xfrm>
      </xdr:grpSpPr>
      <xdr:graphicFrame macro="">
        <xdr:nvGraphicFramePr>
          <xdr:cNvPr id="3" name="Grafikon 2"/>
          <xdr:cNvGraphicFramePr>
            <a:graphicFrameLocks/>
          </xdr:cNvGraphicFramePr>
        </xdr:nvGraphicFramePr>
        <xdr:xfrm>
          <a:off x="444499" y="1691119"/>
          <a:ext cx="5409911" cy="29908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Grafikon 3"/>
          <xdr:cNvGraphicFramePr>
            <a:graphicFrameLocks/>
          </xdr:cNvGraphicFramePr>
        </xdr:nvGraphicFramePr>
        <xdr:xfrm>
          <a:off x="5863936" y="1691121"/>
          <a:ext cx="5217103" cy="30003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2</xdr:col>
      <xdr:colOff>142875</xdr:colOff>
      <xdr:row>1</xdr:row>
      <xdr:rowOff>136318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"/>
          <a:ext cx="1304925" cy="2696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1152525</xdr:colOff>
      <xdr:row>1</xdr:row>
      <xdr:rowOff>114300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076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2</xdr:col>
      <xdr:colOff>87590</xdr:colOff>
      <xdr:row>1</xdr:row>
      <xdr:rowOff>142875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5"/>
          <a:ext cx="1202015" cy="247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2</xdr:col>
      <xdr:colOff>109697</xdr:colOff>
      <xdr:row>1</xdr:row>
      <xdr:rowOff>142876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81272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962025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1"/>
  <sheetViews>
    <sheetView showGridLines="0" workbookViewId="0">
      <pane xSplit="1" ySplit="7" topLeftCell="B8" activePane="bottomRight" state="frozen"/>
      <selection activeCell="F33" sqref="F33"/>
      <selection pane="topRight" activeCell="F33" sqref="F33"/>
      <selection pane="bottomLeft" activeCell="F33" sqref="F33"/>
      <selection pane="bottomRight" activeCell="G17" sqref="G17"/>
    </sheetView>
  </sheetViews>
  <sheetFormatPr defaultRowHeight="15" x14ac:dyDescent="0.25"/>
  <cols>
    <col min="1" max="1" width="46.5703125" style="4" customWidth="1"/>
    <col min="2" max="3" width="12.7109375" style="4" customWidth="1"/>
    <col min="4" max="4" width="6.7109375" style="4" customWidth="1"/>
    <col min="5" max="16384" width="9.140625" style="4"/>
  </cols>
  <sheetData>
    <row r="1" spans="1:4" x14ac:dyDescent="0.25">
      <c r="A1" s="213" t="s">
        <v>129</v>
      </c>
      <c r="B1" s="211"/>
      <c r="C1" s="211"/>
    </row>
    <row r="2" spans="1:4" x14ac:dyDescent="0.25">
      <c r="A2" s="212" t="s">
        <v>130</v>
      </c>
      <c r="B2" s="214"/>
      <c r="C2" s="214"/>
      <c r="D2" s="58"/>
    </row>
    <row r="3" spans="1:4" x14ac:dyDescent="0.25">
      <c r="A3" s="212" t="s">
        <v>131</v>
      </c>
      <c r="B3" s="214"/>
      <c r="C3" s="214"/>
      <c r="D3" s="58"/>
    </row>
    <row r="4" spans="1:4" x14ac:dyDescent="0.25">
      <c r="A4" s="212" t="s">
        <v>132</v>
      </c>
      <c r="B4" s="214"/>
      <c r="C4" s="214"/>
      <c r="D4" s="58"/>
    </row>
    <row r="5" spans="1:4" x14ac:dyDescent="0.25">
      <c r="A5" s="215" t="s">
        <v>133</v>
      </c>
      <c r="B5" s="211"/>
      <c r="C5" s="211"/>
    </row>
    <row r="6" spans="1:4" x14ac:dyDescent="0.25">
      <c r="A6" s="157" t="s">
        <v>0</v>
      </c>
      <c r="B6" s="157" t="s">
        <v>134</v>
      </c>
      <c r="C6" s="158"/>
      <c r="D6" s="159"/>
    </row>
    <row r="7" spans="1:4" ht="15" customHeight="1" x14ac:dyDescent="0.25">
      <c r="A7" s="157"/>
      <c r="B7" s="67" t="s">
        <v>135</v>
      </c>
      <c r="C7" s="68" t="s">
        <v>136</v>
      </c>
      <c r="D7" s="69" t="s">
        <v>28</v>
      </c>
    </row>
    <row r="8" spans="1:4" ht="15" customHeight="1" x14ac:dyDescent="0.25">
      <c r="A8" s="220" t="s">
        <v>29</v>
      </c>
      <c r="B8" s="221"/>
      <c r="C8" s="221">
        <v>1821</v>
      </c>
      <c r="D8" s="222" t="s">
        <v>14</v>
      </c>
    </row>
    <row r="9" spans="1:4" ht="15" customHeight="1" x14ac:dyDescent="0.25">
      <c r="A9" s="220" t="s">
        <v>137</v>
      </c>
      <c r="B9" s="221">
        <v>1265</v>
      </c>
      <c r="C9" s="221">
        <v>1372</v>
      </c>
      <c r="D9" s="222">
        <v>108.45849802371541</v>
      </c>
    </row>
    <row r="10" spans="1:4" ht="15" customHeight="1" x14ac:dyDescent="0.25">
      <c r="A10" s="220" t="s">
        <v>138</v>
      </c>
      <c r="B10" s="221">
        <v>408</v>
      </c>
      <c r="C10" s="221">
        <v>449</v>
      </c>
      <c r="D10" s="222">
        <v>110.04901960784315</v>
      </c>
    </row>
    <row r="11" spans="1:4" ht="15" customHeight="1" x14ac:dyDescent="0.25">
      <c r="A11" s="216" t="s">
        <v>17</v>
      </c>
      <c r="B11" s="217">
        <v>12510</v>
      </c>
      <c r="C11" s="218">
        <v>13444</v>
      </c>
      <c r="D11" s="219">
        <v>107.46602717825739</v>
      </c>
    </row>
    <row r="12" spans="1:4" ht="15" customHeight="1" x14ac:dyDescent="0.25">
      <c r="A12" s="70" t="s">
        <v>30</v>
      </c>
      <c r="B12" s="200">
        <v>3789349.1529999999</v>
      </c>
      <c r="C12" s="201">
        <v>4367388.7869999995</v>
      </c>
      <c r="D12" s="202">
        <v>115.25432496877121</v>
      </c>
    </row>
    <row r="13" spans="1:4" ht="15" customHeight="1" x14ac:dyDescent="0.25">
      <c r="A13" s="70" t="s">
        <v>139</v>
      </c>
      <c r="B13" s="200">
        <v>3453178.9</v>
      </c>
      <c r="C13" s="201">
        <v>4002600.6189999999</v>
      </c>
      <c r="D13" s="202">
        <v>115.91060686140531</v>
      </c>
    </row>
    <row r="14" spans="1:4" ht="15" customHeight="1" x14ac:dyDescent="0.25">
      <c r="A14" s="70" t="s">
        <v>140</v>
      </c>
      <c r="B14" s="200">
        <v>373683.66600000003</v>
      </c>
      <c r="C14" s="201">
        <v>419445.95199999999</v>
      </c>
      <c r="D14" s="202">
        <v>112.2462633943438</v>
      </c>
    </row>
    <row r="15" spans="1:4" ht="15" customHeight="1" x14ac:dyDescent="0.25">
      <c r="A15" s="70" t="s">
        <v>141</v>
      </c>
      <c r="B15" s="200">
        <v>37513.413</v>
      </c>
      <c r="C15" s="201">
        <v>54657.784</v>
      </c>
      <c r="D15" s="202">
        <v>145.70197598389674</v>
      </c>
    </row>
    <row r="16" spans="1:4" ht="15" customHeight="1" x14ac:dyDescent="0.25">
      <c r="A16" s="70" t="s">
        <v>142</v>
      </c>
      <c r="B16" s="200">
        <v>62756.186999999998</v>
      </c>
      <c r="C16" s="201">
        <v>67281.913</v>
      </c>
      <c r="D16" s="202">
        <v>107.21160130394793</v>
      </c>
    </row>
    <row r="17" spans="1:4" ht="15" customHeight="1" x14ac:dyDescent="0.25">
      <c r="A17" s="70" t="s">
        <v>31</v>
      </c>
      <c r="B17" s="200">
        <v>310882.39299999998</v>
      </c>
      <c r="C17" s="201">
        <v>352118.77299999999</v>
      </c>
      <c r="D17" s="202">
        <v>113.26430216972759</v>
      </c>
    </row>
    <row r="18" spans="1:4" ht="15" customHeight="1" x14ac:dyDescent="0.25">
      <c r="A18" s="70" t="s">
        <v>143</v>
      </c>
      <c r="B18" s="200">
        <v>37468.326999999997</v>
      </c>
      <c r="C18" s="201">
        <v>54612.517999999996</v>
      </c>
      <c r="D18" s="202">
        <v>145.75648920753787</v>
      </c>
    </row>
    <row r="19" spans="1:4" ht="15" customHeight="1" x14ac:dyDescent="0.25">
      <c r="A19" s="70" t="s">
        <v>32</v>
      </c>
      <c r="B19" s="200">
        <v>273414.06599999999</v>
      </c>
      <c r="C19" s="201">
        <v>297506.255</v>
      </c>
      <c r="D19" s="202">
        <v>108.81161285974218</v>
      </c>
    </row>
    <row r="20" spans="1:4" ht="15" customHeight="1" x14ac:dyDescent="0.25">
      <c r="A20" s="70" t="s">
        <v>144</v>
      </c>
      <c r="B20" s="200">
        <v>811705.179</v>
      </c>
      <c r="C20" s="201">
        <v>913501.12</v>
      </c>
      <c r="D20" s="202">
        <v>112.54099932261244</v>
      </c>
    </row>
    <row r="21" spans="1:4" ht="15" customHeight="1" x14ac:dyDescent="0.25">
      <c r="A21" s="70" t="s">
        <v>145</v>
      </c>
      <c r="B21" s="200">
        <v>5407.042226219025</v>
      </c>
      <c r="C21" s="201">
        <v>5662.3842110482992</v>
      </c>
      <c r="D21" s="202">
        <v>104.72239672165141</v>
      </c>
    </row>
    <row r="22" spans="1:4" ht="15" customHeight="1" x14ac:dyDescent="0.25">
      <c r="A22" s="70" t="s">
        <v>146</v>
      </c>
      <c r="B22" s="200">
        <v>117.78400000000001</v>
      </c>
      <c r="C22" s="201">
        <v>115.292</v>
      </c>
      <c r="D22" s="202">
        <v>97.884262718196013</v>
      </c>
    </row>
    <row r="23" spans="1:4" ht="15" customHeight="1" x14ac:dyDescent="0.25">
      <c r="A23" s="70" t="s">
        <v>147</v>
      </c>
      <c r="B23" s="200">
        <v>1852725.2279999999</v>
      </c>
      <c r="C23" s="201">
        <v>1701282.5549999999</v>
      </c>
      <c r="D23" s="202">
        <v>91.825950728620413</v>
      </c>
    </row>
    <row r="24" spans="1:4" ht="15" customHeight="1" x14ac:dyDescent="0.25">
      <c r="A24" s="70" t="s">
        <v>148</v>
      </c>
      <c r="B24" s="200">
        <v>1312094.183</v>
      </c>
      <c r="C24" s="201">
        <v>1440118.11</v>
      </c>
      <c r="D24" s="202">
        <v>109.75722083511441</v>
      </c>
    </row>
    <row r="25" spans="1:4" ht="15" customHeight="1" x14ac:dyDescent="0.25">
      <c r="A25" s="70" t="s">
        <v>149</v>
      </c>
      <c r="B25" s="200">
        <v>20506.53</v>
      </c>
      <c r="C25" s="201">
        <v>27741.262999999999</v>
      </c>
      <c r="D25" s="202">
        <v>135.28014247169074</v>
      </c>
    </row>
    <row r="26" spans="1:4" ht="15" customHeight="1" x14ac:dyDescent="0.25">
      <c r="A26" s="70" t="s">
        <v>150</v>
      </c>
      <c r="B26" s="200">
        <v>3185443.7239999999</v>
      </c>
      <c r="C26" s="201">
        <v>3169257.22</v>
      </c>
      <c r="D26" s="202">
        <v>99.491860305738683</v>
      </c>
    </row>
    <row r="27" spans="1:4" ht="15" customHeight="1" x14ac:dyDescent="0.25">
      <c r="A27" s="70" t="s">
        <v>151</v>
      </c>
      <c r="B27" s="200">
        <v>1177742.4080000001</v>
      </c>
      <c r="C27" s="201">
        <v>1275923.567</v>
      </c>
      <c r="D27" s="202">
        <v>108.33638649106028</v>
      </c>
    </row>
    <row r="28" spans="1:4" ht="15" customHeight="1" x14ac:dyDescent="0.25">
      <c r="A28" s="70" t="s">
        <v>152</v>
      </c>
      <c r="B28" s="200">
        <v>19147.508999999998</v>
      </c>
      <c r="C28" s="201">
        <v>26217.276000000002</v>
      </c>
      <c r="D28" s="202">
        <v>136.92264617815303</v>
      </c>
    </row>
    <row r="29" spans="1:4" ht="15" customHeight="1" x14ac:dyDescent="0.25">
      <c r="A29" s="70" t="s">
        <v>153</v>
      </c>
      <c r="B29" s="200">
        <v>981549.071</v>
      </c>
      <c r="C29" s="201">
        <v>800311.53300000005</v>
      </c>
      <c r="D29" s="202">
        <v>81.535560130951424</v>
      </c>
    </row>
    <row r="30" spans="1:4" ht="15" customHeight="1" x14ac:dyDescent="0.25">
      <c r="A30" s="70" t="s">
        <v>154</v>
      </c>
      <c r="B30" s="200">
        <v>908731.44700000004</v>
      </c>
      <c r="C30" s="201">
        <v>979124.69099999999</v>
      </c>
      <c r="D30" s="202">
        <v>107.74631979914302</v>
      </c>
    </row>
    <row r="31" spans="1:4" ht="15" customHeight="1" x14ac:dyDescent="0.25">
      <c r="A31" s="70" t="s">
        <v>155</v>
      </c>
      <c r="B31" s="200">
        <v>98273.29</v>
      </c>
      <c r="C31" s="201">
        <v>87680.165999999997</v>
      </c>
      <c r="D31" s="202">
        <v>89.220749605513362</v>
      </c>
    </row>
    <row r="32" spans="1:4" ht="15" customHeight="1" x14ac:dyDescent="0.25">
      <c r="A32" s="70" t="s">
        <v>156</v>
      </c>
      <c r="B32" s="200"/>
      <c r="C32" s="201">
        <v>1821</v>
      </c>
      <c r="D32" s="202" t="s">
        <v>14</v>
      </c>
    </row>
    <row r="33" spans="1:4" ht="15" customHeight="1" x14ac:dyDescent="0.25">
      <c r="A33" s="70" t="s">
        <v>157</v>
      </c>
      <c r="B33" s="200">
        <v>61</v>
      </c>
      <c r="C33" s="201">
        <v>62</v>
      </c>
      <c r="D33" s="202">
        <v>101.63934426229508</v>
      </c>
    </row>
    <row r="34" spans="1:4" ht="15" customHeight="1" x14ac:dyDescent="0.25">
      <c r="A34" s="70" t="s">
        <v>158</v>
      </c>
      <c r="B34" s="200">
        <v>137</v>
      </c>
      <c r="C34" s="201">
        <v>150</v>
      </c>
      <c r="D34" s="202">
        <v>109.48905109489051</v>
      </c>
    </row>
    <row r="35" spans="1:4" ht="15" customHeight="1" x14ac:dyDescent="0.25">
      <c r="A35" s="70" t="s">
        <v>159</v>
      </c>
      <c r="B35" s="200">
        <v>48062.311999999998</v>
      </c>
      <c r="C35" s="201">
        <v>74096.967999999993</v>
      </c>
      <c r="D35" s="202">
        <v>154.16854686474508</v>
      </c>
    </row>
    <row r="36" spans="1:4" ht="15" customHeight="1" x14ac:dyDescent="0.25">
      <c r="A36" s="70" t="s">
        <v>160</v>
      </c>
      <c r="B36" s="200">
        <v>54170.11</v>
      </c>
      <c r="C36" s="201">
        <v>78438.491999999998</v>
      </c>
      <c r="D36" s="202">
        <v>144.80031884742343</v>
      </c>
    </row>
    <row r="37" spans="1:4" ht="15" customHeight="1" x14ac:dyDescent="0.25">
      <c r="A37" s="70" t="s">
        <v>161</v>
      </c>
      <c r="B37" s="200">
        <v>-6107.7979999999998</v>
      </c>
      <c r="C37" s="201">
        <v>-4341.5240000000003</v>
      </c>
      <c r="D37" s="202">
        <v>71.081656597025642</v>
      </c>
    </row>
    <row r="38" spans="1:4" ht="15" customHeight="1" x14ac:dyDescent="0.25">
      <c r="A38" s="70" t="s">
        <v>156</v>
      </c>
      <c r="B38" s="200"/>
      <c r="C38" s="201">
        <v>1821</v>
      </c>
      <c r="D38" s="202" t="s">
        <v>14</v>
      </c>
    </row>
    <row r="39" spans="1:4" ht="15" customHeight="1" x14ac:dyDescent="0.25">
      <c r="A39" s="70" t="s">
        <v>162</v>
      </c>
      <c r="B39" s="200">
        <v>217</v>
      </c>
      <c r="C39" s="201">
        <v>244</v>
      </c>
      <c r="D39" s="202">
        <v>112.44239631336406</v>
      </c>
    </row>
    <row r="40" spans="1:4" ht="15" customHeight="1" x14ac:dyDescent="0.25">
      <c r="A40" s="70" t="s">
        <v>163</v>
      </c>
      <c r="B40" s="200">
        <v>1456</v>
      </c>
      <c r="C40" s="201">
        <v>1577</v>
      </c>
      <c r="D40" s="202">
        <v>108.31043956043955</v>
      </c>
    </row>
    <row r="41" spans="1:4" ht="15" customHeight="1" x14ac:dyDescent="0.25">
      <c r="A41" s="71" t="s">
        <v>164</v>
      </c>
      <c r="B41" s="203">
        <v>61114.699000000001</v>
      </c>
      <c r="C41" s="204">
        <v>70563.778000000006</v>
      </c>
      <c r="D41" s="205">
        <v>115.46122153035559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1"/>
  <sheetViews>
    <sheetView showGridLines="0" tabSelected="1" workbookViewId="0">
      <pane xSplit="1" ySplit="7" topLeftCell="B8" activePane="bottomRight" state="frozen"/>
      <selection activeCell="F33" sqref="F33"/>
      <selection pane="topRight" activeCell="F33" sqref="F33"/>
      <selection pane="bottomLeft" activeCell="F33" sqref="F33"/>
      <selection pane="bottomRight" activeCell="B4" sqref="B4"/>
    </sheetView>
  </sheetViews>
  <sheetFormatPr defaultRowHeight="15" x14ac:dyDescent="0.25"/>
  <cols>
    <col min="1" max="1" width="60.7109375" style="4" customWidth="1"/>
    <col min="2" max="3" width="12.7109375" style="4" customWidth="1"/>
    <col min="4" max="4" width="6.7109375" style="4" customWidth="1"/>
    <col min="5" max="16384" width="9.140625" style="4"/>
  </cols>
  <sheetData>
    <row r="1" spans="1:4" x14ac:dyDescent="0.25">
      <c r="A1" s="223" t="s">
        <v>129</v>
      </c>
    </row>
    <row r="2" spans="1:4" x14ac:dyDescent="0.25">
      <c r="A2" s="224" t="s">
        <v>130</v>
      </c>
    </row>
    <row r="3" spans="1:4" x14ac:dyDescent="0.25">
      <c r="A3" s="224" t="s">
        <v>131</v>
      </c>
    </row>
    <row r="4" spans="1:4" x14ac:dyDescent="0.25">
      <c r="A4" s="224" t="s">
        <v>202</v>
      </c>
    </row>
    <row r="5" spans="1:4" x14ac:dyDescent="0.25">
      <c r="A5" s="225" t="s">
        <v>133</v>
      </c>
    </row>
    <row r="6" spans="1:4" ht="24.95" customHeight="1" x14ac:dyDescent="0.25">
      <c r="A6" s="157" t="s">
        <v>0</v>
      </c>
      <c r="B6" s="157" t="s">
        <v>134</v>
      </c>
      <c r="C6" s="158"/>
      <c r="D6" s="159"/>
    </row>
    <row r="7" spans="1:4" ht="15" customHeight="1" x14ac:dyDescent="0.25">
      <c r="A7" s="157"/>
      <c r="B7" s="67" t="s">
        <v>135</v>
      </c>
      <c r="C7" s="68" t="s">
        <v>136</v>
      </c>
      <c r="D7" s="69" t="s">
        <v>28</v>
      </c>
    </row>
    <row r="8" spans="1:4" ht="15" customHeight="1" x14ac:dyDescent="0.25">
      <c r="A8" s="220" t="s">
        <v>29</v>
      </c>
      <c r="B8" s="221"/>
      <c r="C8" s="221">
        <v>1427</v>
      </c>
      <c r="D8" s="222" t="s">
        <v>14</v>
      </c>
    </row>
    <row r="9" spans="1:4" ht="15" customHeight="1" x14ac:dyDescent="0.25">
      <c r="A9" s="220" t="s">
        <v>137</v>
      </c>
      <c r="B9" s="221">
        <v>1008</v>
      </c>
      <c r="C9" s="221">
        <v>1095</v>
      </c>
      <c r="D9" s="222">
        <v>108.63095238095238</v>
      </c>
    </row>
    <row r="10" spans="1:4" ht="15" customHeight="1" x14ac:dyDescent="0.25">
      <c r="A10" s="220" t="s">
        <v>138</v>
      </c>
      <c r="B10" s="221">
        <v>308</v>
      </c>
      <c r="C10" s="221">
        <v>332</v>
      </c>
      <c r="D10" s="222">
        <v>107.79220779220779</v>
      </c>
    </row>
    <row r="11" spans="1:4" ht="15" customHeight="1" x14ac:dyDescent="0.25">
      <c r="A11" s="216" t="s">
        <v>17</v>
      </c>
      <c r="B11" s="217">
        <v>8417</v>
      </c>
      <c r="C11" s="218">
        <v>9098</v>
      </c>
      <c r="D11" s="219">
        <v>108.09076868242842</v>
      </c>
    </row>
    <row r="12" spans="1:4" ht="15" customHeight="1" x14ac:dyDescent="0.25">
      <c r="A12" s="70" t="s">
        <v>30</v>
      </c>
      <c r="B12" s="200">
        <v>3117345.4360000002</v>
      </c>
      <c r="C12" s="201">
        <v>3619361.6009999998</v>
      </c>
      <c r="D12" s="202">
        <v>116.10396330167883</v>
      </c>
    </row>
    <row r="13" spans="1:4" ht="15" customHeight="1" x14ac:dyDescent="0.25">
      <c r="A13" s="70" t="s">
        <v>139</v>
      </c>
      <c r="B13" s="200">
        <v>2804699.4360000002</v>
      </c>
      <c r="C13" s="201">
        <v>3276196.7949999999</v>
      </c>
      <c r="D13" s="202">
        <v>116.81097635447308</v>
      </c>
    </row>
    <row r="14" spans="1:4" ht="15" customHeight="1" x14ac:dyDescent="0.25">
      <c r="A14" s="70" t="s">
        <v>140</v>
      </c>
      <c r="B14" s="200">
        <v>343485.37699999998</v>
      </c>
      <c r="C14" s="201">
        <v>383148.19500000001</v>
      </c>
      <c r="D14" s="202">
        <v>111.54716347648186</v>
      </c>
    </row>
    <row r="15" spans="1:4" ht="15" customHeight="1" x14ac:dyDescent="0.25">
      <c r="A15" s="70" t="s">
        <v>141</v>
      </c>
      <c r="B15" s="200">
        <v>30839.377</v>
      </c>
      <c r="C15" s="201">
        <v>39983.389000000003</v>
      </c>
      <c r="D15" s="202">
        <v>129.65044332769759</v>
      </c>
    </row>
    <row r="16" spans="1:4" ht="15" customHeight="1" x14ac:dyDescent="0.25">
      <c r="A16" s="70" t="s">
        <v>142</v>
      </c>
      <c r="B16" s="200">
        <v>58153.571000000004</v>
      </c>
      <c r="C16" s="201">
        <v>61718.686999999998</v>
      </c>
      <c r="D16" s="202">
        <v>106.13051948262986</v>
      </c>
    </row>
    <row r="17" spans="1:4" ht="15" customHeight="1" x14ac:dyDescent="0.25">
      <c r="A17" s="70" t="s">
        <v>31</v>
      </c>
      <c r="B17" s="200">
        <v>285278.00300000003</v>
      </c>
      <c r="C17" s="201">
        <v>321359.505</v>
      </c>
      <c r="D17" s="202">
        <v>112.64783881707135</v>
      </c>
    </row>
    <row r="18" spans="1:4" ht="15" customHeight="1" x14ac:dyDescent="0.25">
      <c r="A18" s="70" t="s">
        <v>143</v>
      </c>
      <c r="B18" s="200">
        <v>30785.574000000001</v>
      </c>
      <c r="C18" s="201">
        <v>39913.385999999999</v>
      </c>
      <c r="D18" s="202">
        <v>129.64964044522929</v>
      </c>
    </row>
    <row r="19" spans="1:4" ht="15" customHeight="1" x14ac:dyDescent="0.25">
      <c r="A19" s="70" t="s">
        <v>32</v>
      </c>
      <c r="B19" s="200">
        <v>254492.429</v>
      </c>
      <c r="C19" s="201">
        <v>281446.11900000001</v>
      </c>
      <c r="D19" s="202">
        <v>110.59115593572332</v>
      </c>
    </row>
    <row r="20" spans="1:4" ht="15" customHeight="1" x14ac:dyDescent="0.25">
      <c r="A20" s="70" t="s">
        <v>144</v>
      </c>
      <c r="B20" s="200">
        <v>621277.74699999997</v>
      </c>
      <c r="C20" s="201">
        <v>701170.74300000002</v>
      </c>
      <c r="D20" s="202">
        <v>112.85946525298614</v>
      </c>
    </row>
    <row r="21" spans="1:4" ht="15" customHeight="1" x14ac:dyDescent="0.25">
      <c r="A21" s="70" t="s">
        <v>145</v>
      </c>
      <c r="B21" s="200">
        <v>6151.0212169815059</v>
      </c>
      <c r="C21" s="201">
        <v>6422.3890140690264</v>
      </c>
      <c r="D21" s="202">
        <v>104.41175192727898</v>
      </c>
    </row>
    <row r="22" spans="1:4" ht="15" customHeight="1" x14ac:dyDescent="0.25">
      <c r="A22" s="70" t="s">
        <v>146</v>
      </c>
      <c r="B22" s="200">
        <v>97.754000000000005</v>
      </c>
      <c r="C22" s="201">
        <v>115.262</v>
      </c>
      <c r="D22" s="202">
        <v>117.91026454160442</v>
      </c>
    </row>
    <row r="23" spans="1:4" ht="15" customHeight="1" x14ac:dyDescent="0.25">
      <c r="A23" s="70" t="s">
        <v>147</v>
      </c>
      <c r="B23" s="200">
        <v>1250629.0449999999</v>
      </c>
      <c r="C23" s="201">
        <v>1111908.388</v>
      </c>
      <c r="D23" s="202">
        <v>88.907929369255939</v>
      </c>
    </row>
    <row r="24" spans="1:4" ht="15" customHeight="1" x14ac:dyDescent="0.25">
      <c r="A24" s="70" t="s">
        <v>148</v>
      </c>
      <c r="B24" s="200">
        <v>1008375.04</v>
      </c>
      <c r="C24" s="201">
        <v>1148749.48</v>
      </c>
      <c r="D24" s="202">
        <v>113.92085627188868</v>
      </c>
    </row>
    <row r="25" spans="1:4" ht="15" customHeight="1" x14ac:dyDescent="0.25">
      <c r="A25" s="70" t="s">
        <v>149</v>
      </c>
      <c r="B25" s="200">
        <v>17626.499</v>
      </c>
      <c r="C25" s="201">
        <v>24739.182000000001</v>
      </c>
      <c r="D25" s="202">
        <v>140.3522162852646</v>
      </c>
    </row>
    <row r="26" spans="1:4" ht="15" customHeight="1" x14ac:dyDescent="0.25">
      <c r="A26" s="70" t="s">
        <v>150</v>
      </c>
      <c r="B26" s="200">
        <v>2276728.338</v>
      </c>
      <c r="C26" s="201">
        <v>2285512.3119999999</v>
      </c>
      <c r="D26" s="202">
        <v>100.38581563963473</v>
      </c>
    </row>
    <row r="27" spans="1:4" ht="15" customHeight="1" x14ac:dyDescent="0.25">
      <c r="A27" s="70" t="s">
        <v>151</v>
      </c>
      <c r="B27" s="200">
        <v>823896.88800000004</v>
      </c>
      <c r="C27" s="201">
        <v>946859.37</v>
      </c>
      <c r="D27" s="202">
        <v>114.92449890161498</v>
      </c>
    </row>
    <row r="28" spans="1:4" ht="15" customHeight="1" x14ac:dyDescent="0.25">
      <c r="A28" s="70" t="s">
        <v>152</v>
      </c>
      <c r="B28" s="200">
        <v>15917.147000000001</v>
      </c>
      <c r="C28" s="201">
        <v>21927.875</v>
      </c>
      <c r="D28" s="202">
        <v>137.76259652562109</v>
      </c>
    </row>
    <row r="29" spans="1:4" ht="15" customHeight="1" x14ac:dyDescent="0.25">
      <c r="A29" s="70" t="s">
        <v>153</v>
      </c>
      <c r="B29" s="200">
        <v>699684.73499999999</v>
      </c>
      <c r="C29" s="201">
        <v>537318.62800000003</v>
      </c>
      <c r="D29" s="202">
        <v>76.794390547908691</v>
      </c>
    </row>
    <row r="30" spans="1:4" ht="15" customHeight="1" x14ac:dyDescent="0.25">
      <c r="A30" s="70" t="s">
        <v>154</v>
      </c>
      <c r="B30" s="200">
        <v>718646.33900000004</v>
      </c>
      <c r="C30" s="201">
        <v>754690.32799999998</v>
      </c>
      <c r="D30" s="202">
        <v>105.01553922199831</v>
      </c>
    </row>
    <row r="31" spans="1:4" ht="15" customHeight="1" x14ac:dyDescent="0.25">
      <c r="A31" s="70" t="s">
        <v>155</v>
      </c>
      <c r="B31" s="200">
        <v>18583.224999999999</v>
      </c>
      <c r="C31" s="201">
        <v>24716.118999999999</v>
      </c>
      <c r="D31" s="202">
        <v>133.00231256953515</v>
      </c>
    </row>
    <row r="32" spans="1:4" ht="15" customHeight="1" x14ac:dyDescent="0.25">
      <c r="A32" s="70" t="s">
        <v>156</v>
      </c>
      <c r="B32" s="200"/>
      <c r="C32" s="201">
        <v>1427</v>
      </c>
      <c r="D32" s="202" t="s">
        <v>14</v>
      </c>
    </row>
    <row r="33" spans="1:4" ht="15" customHeight="1" x14ac:dyDescent="0.25">
      <c r="A33" s="70" t="s">
        <v>157</v>
      </c>
      <c r="B33" s="200">
        <v>53</v>
      </c>
      <c r="C33" s="201">
        <v>51</v>
      </c>
      <c r="D33" s="202">
        <v>96.226415094339629</v>
      </c>
    </row>
    <row r="34" spans="1:4" ht="15" customHeight="1" x14ac:dyDescent="0.25">
      <c r="A34" s="70" t="s">
        <v>158</v>
      </c>
      <c r="B34" s="200">
        <v>125</v>
      </c>
      <c r="C34" s="201">
        <v>137</v>
      </c>
      <c r="D34" s="202">
        <v>109.60000000000001</v>
      </c>
    </row>
    <row r="35" spans="1:4" ht="15" customHeight="1" x14ac:dyDescent="0.25">
      <c r="A35" s="70" t="s">
        <v>159</v>
      </c>
      <c r="B35" s="200">
        <v>34870.561999999998</v>
      </c>
      <c r="C35" s="201">
        <v>59958.87</v>
      </c>
      <c r="D35" s="202">
        <v>171.94695628937671</v>
      </c>
    </row>
    <row r="36" spans="1:4" ht="15" customHeight="1" x14ac:dyDescent="0.25">
      <c r="A36" s="70" t="s">
        <v>160</v>
      </c>
      <c r="B36" s="200">
        <v>49075.038</v>
      </c>
      <c r="C36" s="201">
        <v>74136.123000000007</v>
      </c>
      <c r="D36" s="202">
        <v>151.06686825183917</v>
      </c>
    </row>
    <row r="37" spans="1:4" ht="15" customHeight="1" x14ac:dyDescent="0.25">
      <c r="A37" s="70" t="s">
        <v>161</v>
      </c>
      <c r="B37" s="200">
        <v>-14204.476000000001</v>
      </c>
      <c r="C37" s="201">
        <v>-14177.253000000001</v>
      </c>
      <c r="D37" s="202">
        <v>99.808349142903978</v>
      </c>
    </row>
    <row r="38" spans="1:4" ht="15" customHeight="1" x14ac:dyDescent="0.25">
      <c r="A38" s="70" t="s">
        <v>156</v>
      </c>
      <c r="B38" s="200"/>
      <c r="C38" s="201">
        <v>1427</v>
      </c>
      <c r="D38" s="202" t="s">
        <v>14</v>
      </c>
    </row>
    <row r="39" spans="1:4" ht="15" customHeight="1" x14ac:dyDescent="0.25">
      <c r="A39" s="70" t="s">
        <v>162</v>
      </c>
      <c r="B39" s="200">
        <v>199</v>
      </c>
      <c r="C39" s="201">
        <v>218</v>
      </c>
      <c r="D39" s="202">
        <v>109.54773869346735</v>
      </c>
    </row>
    <row r="40" spans="1:4" ht="15" customHeight="1" x14ac:dyDescent="0.25">
      <c r="A40" s="70" t="s">
        <v>163</v>
      </c>
      <c r="B40" s="200">
        <v>1117</v>
      </c>
      <c r="C40" s="201">
        <v>1209</v>
      </c>
      <c r="D40" s="202">
        <v>108.23634735899732</v>
      </c>
    </row>
    <row r="41" spans="1:4" ht="15" customHeight="1" x14ac:dyDescent="0.25">
      <c r="A41" s="71" t="s">
        <v>164</v>
      </c>
      <c r="B41" s="203">
        <v>58823.434000000001</v>
      </c>
      <c r="C41" s="204">
        <v>67630.308000000005</v>
      </c>
      <c r="D41" s="205">
        <v>114.97171008411375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1"/>
  <sheetViews>
    <sheetView zoomScaleNormal="100" workbookViewId="0">
      <selection activeCell="A5" sqref="A5:H19"/>
    </sheetView>
  </sheetViews>
  <sheetFormatPr defaultRowHeight="15" x14ac:dyDescent="0.25"/>
  <cols>
    <col min="1" max="1" width="38.7109375" customWidth="1"/>
    <col min="2" max="2" width="10.42578125" bestFit="1" customWidth="1"/>
    <col min="3" max="3" width="8.85546875" style="2" bestFit="1" customWidth="1"/>
    <col min="4" max="6" width="8.85546875" bestFit="1" customWidth="1"/>
    <col min="7" max="7" width="8.85546875" style="4" customWidth="1"/>
    <col min="8" max="8" width="7.42578125" bestFit="1" customWidth="1"/>
    <col min="9" max="9" width="9.28515625" customWidth="1"/>
    <col min="11" max="13" width="9.140625" style="4"/>
    <col min="14" max="14" width="9.5703125" style="4" bestFit="1" customWidth="1"/>
  </cols>
  <sheetData>
    <row r="1" spans="1:14" x14ac:dyDescent="0.25">
      <c r="A1" s="1"/>
      <c r="H1" s="5"/>
    </row>
    <row r="2" spans="1:14" s="2" customFormat="1" x14ac:dyDescent="0.25">
      <c r="A2" s="3"/>
      <c r="G2" s="4"/>
      <c r="K2" s="4"/>
      <c r="L2" s="4"/>
      <c r="M2" s="4"/>
      <c r="N2" s="4"/>
    </row>
    <row r="3" spans="1:14" s="75" customFormat="1" x14ac:dyDescent="0.25">
      <c r="A3" s="74" t="s">
        <v>165</v>
      </c>
      <c r="B3" s="74"/>
      <c r="C3" s="74"/>
      <c r="D3" s="74"/>
      <c r="E3" s="74"/>
      <c r="F3" s="73"/>
      <c r="G3" s="73"/>
      <c r="H3" s="74"/>
      <c r="I3" s="74"/>
    </row>
    <row r="4" spans="1:14" s="60" customFormat="1" ht="15" customHeight="1" x14ac:dyDescent="0.25">
      <c r="A4" s="168" t="s">
        <v>74</v>
      </c>
      <c r="B4" s="169"/>
      <c r="C4" s="169"/>
      <c r="D4" s="169"/>
      <c r="E4" s="169"/>
      <c r="F4" s="169"/>
      <c r="G4" s="169"/>
      <c r="H4" s="169"/>
      <c r="I4" s="59"/>
    </row>
    <row r="5" spans="1:14" ht="22.5" customHeight="1" x14ac:dyDescent="0.25">
      <c r="A5" s="162" t="s">
        <v>0</v>
      </c>
      <c r="B5" s="131" t="s">
        <v>127</v>
      </c>
      <c r="C5" s="166" t="s">
        <v>77</v>
      </c>
      <c r="D5" s="166"/>
      <c r="E5" s="166"/>
      <c r="F5" s="166"/>
      <c r="G5" s="167"/>
      <c r="H5" s="164" t="s">
        <v>199</v>
      </c>
      <c r="K5"/>
      <c r="L5"/>
      <c r="M5"/>
      <c r="N5"/>
    </row>
    <row r="6" spans="1:14" s="2" customFormat="1" x14ac:dyDescent="0.25">
      <c r="A6" s="163"/>
      <c r="B6" s="130" t="s">
        <v>128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128</v>
      </c>
      <c r="H6" s="165"/>
    </row>
    <row r="7" spans="1:14" x14ac:dyDescent="0.25">
      <c r="A7" s="132" t="s">
        <v>1</v>
      </c>
      <c r="B7" s="32">
        <v>1821</v>
      </c>
      <c r="C7" s="33">
        <v>1081</v>
      </c>
      <c r="D7" s="33">
        <v>1198</v>
      </c>
      <c r="E7" s="33">
        <v>1249</v>
      </c>
      <c r="F7" s="33">
        <v>1343</v>
      </c>
      <c r="G7" s="33">
        <v>1427</v>
      </c>
      <c r="H7" s="226">
        <f t="shared" ref="H7:H19" si="0">G7/C7*100</f>
        <v>132.00740055504164</v>
      </c>
      <c r="K7"/>
      <c r="L7"/>
      <c r="M7"/>
      <c r="N7"/>
    </row>
    <row r="8" spans="1:14" x14ac:dyDescent="0.25">
      <c r="A8" s="132" t="s">
        <v>2</v>
      </c>
      <c r="B8" s="32">
        <v>1372</v>
      </c>
      <c r="C8" s="33">
        <v>816</v>
      </c>
      <c r="D8" s="33">
        <v>910</v>
      </c>
      <c r="E8" s="33">
        <v>944</v>
      </c>
      <c r="F8" s="33">
        <v>1022</v>
      </c>
      <c r="G8" s="33">
        <v>1095</v>
      </c>
      <c r="H8" s="226">
        <f t="shared" si="0"/>
        <v>134.19117647058823</v>
      </c>
      <c r="K8"/>
      <c r="L8"/>
      <c r="M8"/>
      <c r="N8"/>
    </row>
    <row r="9" spans="1:14" x14ac:dyDescent="0.25">
      <c r="A9" s="132" t="s">
        <v>3</v>
      </c>
      <c r="B9" s="32">
        <v>449</v>
      </c>
      <c r="C9" s="33">
        <v>265</v>
      </c>
      <c r="D9" s="33">
        <v>288</v>
      </c>
      <c r="E9" s="33">
        <v>305</v>
      </c>
      <c r="F9" s="33">
        <v>321</v>
      </c>
      <c r="G9" s="33">
        <v>332</v>
      </c>
      <c r="H9" s="226">
        <f t="shared" si="0"/>
        <v>125.28301886792453</v>
      </c>
      <c r="K9"/>
      <c r="L9"/>
      <c r="M9"/>
      <c r="N9"/>
    </row>
    <row r="10" spans="1:14" x14ac:dyDescent="0.25">
      <c r="A10" s="133" t="s">
        <v>4</v>
      </c>
      <c r="B10" s="32">
        <v>13444</v>
      </c>
      <c r="C10" s="33">
        <v>6744</v>
      </c>
      <c r="D10" s="33">
        <v>7297</v>
      </c>
      <c r="E10" s="33">
        <v>7762</v>
      </c>
      <c r="F10" s="33">
        <v>8462</v>
      </c>
      <c r="G10" s="33">
        <v>9098</v>
      </c>
      <c r="H10" s="226">
        <f t="shared" si="0"/>
        <v>134.90510083036773</v>
      </c>
      <c r="K10"/>
      <c r="L10"/>
      <c r="M10"/>
      <c r="N10"/>
    </row>
    <row r="11" spans="1:14" x14ac:dyDescent="0.25">
      <c r="A11" s="133" t="s">
        <v>5</v>
      </c>
      <c r="B11" s="32">
        <v>4367388.7869999995</v>
      </c>
      <c r="C11" s="33">
        <v>2267500.6690000002</v>
      </c>
      <c r="D11" s="33">
        <v>2569411.361</v>
      </c>
      <c r="E11" s="33">
        <v>2764548.8849999998</v>
      </c>
      <c r="F11" s="33">
        <v>3119645.8909999998</v>
      </c>
      <c r="G11" s="33">
        <v>3619361.6009999998</v>
      </c>
      <c r="H11" s="226">
        <f t="shared" si="0"/>
        <v>159.61898712895152</v>
      </c>
      <c r="K11"/>
      <c r="L11"/>
      <c r="M11"/>
      <c r="N11"/>
    </row>
    <row r="12" spans="1:14" x14ac:dyDescent="0.25">
      <c r="A12" s="133" t="s">
        <v>6</v>
      </c>
      <c r="B12" s="32">
        <v>4002600.6189999999</v>
      </c>
      <c r="C12" s="33">
        <v>2029486.2879999999</v>
      </c>
      <c r="D12" s="33">
        <v>2306476.7740000002</v>
      </c>
      <c r="E12" s="33">
        <v>2518595.642</v>
      </c>
      <c r="F12" s="33">
        <v>2810504.7379999999</v>
      </c>
      <c r="G12" s="33">
        <v>3276196.7949999999</v>
      </c>
      <c r="H12" s="226">
        <f t="shared" si="0"/>
        <v>161.42985613510092</v>
      </c>
      <c r="K12"/>
      <c r="L12"/>
      <c r="M12"/>
      <c r="N12"/>
    </row>
    <row r="13" spans="1:14" x14ac:dyDescent="0.25">
      <c r="A13" s="133" t="s">
        <v>7</v>
      </c>
      <c r="B13" s="32">
        <v>419445.95199999999</v>
      </c>
      <c r="C13" s="33">
        <v>276342.54200000002</v>
      </c>
      <c r="D13" s="33">
        <v>295724.52399999998</v>
      </c>
      <c r="E13" s="33">
        <v>306916.71500000003</v>
      </c>
      <c r="F13" s="33">
        <v>343313.37599999999</v>
      </c>
      <c r="G13" s="33">
        <v>383148.19500000001</v>
      </c>
      <c r="H13" s="226">
        <f t="shared" si="0"/>
        <v>138.64973240348928</v>
      </c>
      <c r="K13"/>
      <c r="L13"/>
      <c r="M13"/>
      <c r="N13"/>
    </row>
    <row r="14" spans="1:14" x14ac:dyDescent="0.25">
      <c r="A14" s="133" t="s">
        <v>8</v>
      </c>
      <c r="B14" s="32">
        <v>54657.784</v>
      </c>
      <c r="C14" s="33">
        <v>38328.161</v>
      </c>
      <c r="D14" s="33">
        <v>32789.936000000002</v>
      </c>
      <c r="E14" s="33">
        <v>60963.472000000002</v>
      </c>
      <c r="F14" s="33">
        <v>34172.222999999998</v>
      </c>
      <c r="G14" s="33">
        <v>39983.389000000003</v>
      </c>
      <c r="H14" s="226">
        <f t="shared" si="0"/>
        <v>104.31856879332145</v>
      </c>
      <c r="K14"/>
      <c r="L14"/>
      <c r="M14"/>
      <c r="N14"/>
    </row>
    <row r="15" spans="1:14" x14ac:dyDescent="0.25">
      <c r="A15" s="133" t="s">
        <v>9</v>
      </c>
      <c r="B15" s="32">
        <v>67281.913</v>
      </c>
      <c r="C15" s="33">
        <v>47361</v>
      </c>
      <c r="D15" s="33">
        <v>53775.964</v>
      </c>
      <c r="E15" s="33">
        <v>47179.527000000002</v>
      </c>
      <c r="F15" s="33">
        <v>58157.487999999998</v>
      </c>
      <c r="G15" s="33">
        <v>61718.686999999998</v>
      </c>
      <c r="H15" s="226">
        <f t="shared" si="0"/>
        <v>130.31542197166445</v>
      </c>
      <c r="K15"/>
      <c r="L15"/>
      <c r="M15"/>
      <c r="N15"/>
    </row>
    <row r="16" spans="1:14" x14ac:dyDescent="0.25">
      <c r="A16" s="133" t="s">
        <v>10</v>
      </c>
      <c r="B16" s="32">
        <v>352118.77299999999</v>
      </c>
      <c r="C16" s="33">
        <v>228790.652</v>
      </c>
      <c r="D16" s="33">
        <v>242382.027</v>
      </c>
      <c r="E16" s="33">
        <v>259488.378</v>
      </c>
      <c r="F16" s="33">
        <v>285151.272</v>
      </c>
      <c r="G16" s="33">
        <v>321359.505</v>
      </c>
      <c r="H16" s="226">
        <f t="shared" si="0"/>
        <v>140.46006783528901</v>
      </c>
      <c r="K16"/>
      <c r="L16"/>
      <c r="M16"/>
      <c r="N16"/>
    </row>
    <row r="17" spans="1:15" x14ac:dyDescent="0.25">
      <c r="A17" s="133" t="s">
        <v>11</v>
      </c>
      <c r="B17" s="32">
        <v>54612.517999999996</v>
      </c>
      <c r="C17" s="33">
        <v>38137.271000000001</v>
      </c>
      <c r="D17" s="33">
        <v>33223.402999999998</v>
      </c>
      <c r="E17" s="33">
        <v>60714.661999999997</v>
      </c>
      <c r="F17" s="33">
        <v>34167.607000000004</v>
      </c>
      <c r="G17" s="33">
        <v>39913.385999999999</v>
      </c>
      <c r="H17" s="226">
        <f t="shared" si="0"/>
        <v>104.65716332980406</v>
      </c>
      <c r="K17"/>
      <c r="L17"/>
      <c r="M17"/>
      <c r="N17"/>
    </row>
    <row r="18" spans="1:15" x14ac:dyDescent="0.25">
      <c r="A18" s="134" t="s">
        <v>12</v>
      </c>
      <c r="B18" s="34">
        <v>297506.255</v>
      </c>
      <c r="C18" s="35">
        <v>190653.38099999999</v>
      </c>
      <c r="D18" s="35">
        <v>209158.62400000001</v>
      </c>
      <c r="E18" s="35">
        <v>198773.71599999999</v>
      </c>
      <c r="F18" s="35">
        <v>250983.66500000001</v>
      </c>
      <c r="G18" s="35">
        <v>281446.11900000001</v>
      </c>
      <c r="H18" s="226">
        <f t="shared" si="0"/>
        <v>147.62188717754762</v>
      </c>
      <c r="K18"/>
      <c r="L18"/>
      <c r="M18"/>
      <c r="N18"/>
    </row>
    <row r="19" spans="1:15" x14ac:dyDescent="0.25">
      <c r="A19" s="135" t="s">
        <v>13</v>
      </c>
      <c r="B19" s="136">
        <v>5662.3842110482992</v>
      </c>
      <c r="C19" s="137">
        <v>5589.8306499999999</v>
      </c>
      <c r="D19" s="137">
        <v>5694.5325599999996</v>
      </c>
      <c r="E19" s="137">
        <v>5960.1847500000003</v>
      </c>
      <c r="F19" s="137">
        <v>6128.2697399999997</v>
      </c>
      <c r="G19" s="137">
        <v>6422.3890140690264</v>
      </c>
      <c r="H19" s="227">
        <f t="shared" si="0"/>
        <v>114.89416077513953</v>
      </c>
      <c r="K19"/>
      <c r="L19"/>
      <c r="M19"/>
      <c r="N19"/>
    </row>
    <row r="20" spans="1:15" x14ac:dyDescent="0.25">
      <c r="A20" s="36" t="s">
        <v>33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N20" s="15"/>
      <c r="O20" s="4"/>
    </row>
    <row r="21" spans="1:15" x14ac:dyDescent="0.25">
      <c r="A21" s="160" t="s">
        <v>125</v>
      </c>
      <c r="B21" s="161"/>
      <c r="C21" s="161"/>
      <c r="D21" s="161"/>
      <c r="E21" s="161"/>
      <c r="F21" s="161"/>
      <c r="G21" s="161"/>
      <c r="H21" s="161"/>
      <c r="O21" s="4"/>
    </row>
  </sheetData>
  <mergeCells count="5">
    <mergeCell ref="A21:H21"/>
    <mergeCell ref="A5:A6"/>
    <mergeCell ref="H5:H6"/>
    <mergeCell ref="C5:G5"/>
    <mergeCell ref="A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K28"/>
  <sheetViews>
    <sheetView zoomScale="110" zoomScaleNormal="110" workbookViewId="0">
      <selection activeCell="F7" sqref="F7"/>
    </sheetView>
  </sheetViews>
  <sheetFormatPr defaultColWidth="9.140625" defaultRowHeight="15" x14ac:dyDescent="0.25"/>
  <cols>
    <col min="1" max="1" width="43" style="4" customWidth="1"/>
    <col min="2" max="3" width="9.140625" style="4" customWidth="1"/>
    <col min="4" max="4" width="8.85546875" style="4" customWidth="1"/>
    <col min="5" max="16384" width="9.140625" style="4"/>
  </cols>
  <sheetData>
    <row r="3" spans="1:11" s="75" customFormat="1" x14ac:dyDescent="0.25">
      <c r="A3" s="74" t="s">
        <v>180</v>
      </c>
      <c r="B3" s="87"/>
      <c r="C3" s="87"/>
    </row>
    <row r="4" spans="1:11" s="58" customFormat="1" x14ac:dyDescent="0.2">
      <c r="A4" s="170" t="s">
        <v>91</v>
      </c>
      <c r="B4" s="171"/>
      <c r="C4" s="171"/>
      <c r="D4" s="171"/>
      <c r="E4" s="171"/>
      <c r="F4" s="171"/>
    </row>
    <row r="5" spans="1:11" ht="15" customHeight="1" x14ac:dyDescent="0.25">
      <c r="A5" s="76" t="s">
        <v>0</v>
      </c>
      <c r="B5" s="77" t="s">
        <v>34</v>
      </c>
      <c r="C5" s="77" t="s">
        <v>35</v>
      </c>
      <c r="D5" s="77" t="s">
        <v>36</v>
      </c>
      <c r="E5" s="77" t="s">
        <v>37</v>
      </c>
      <c r="F5" s="78" t="s">
        <v>128</v>
      </c>
    </row>
    <row r="6" spans="1:11" x14ac:dyDescent="0.25">
      <c r="A6" s="79" t="s">
        <v>1</v>
      </c>
      <c r="B6" s="44">
        <v>1081</v>
      </c>
      <c r="C6" s="44">
        <v>1198</v>
      </c>
      <c r="D6" s="44">
        <v>1249</v>
      </c>
      <c r="E6" s="44">
        <v>1343</v>
      </c>
      <c r="F6" s="80">
        <v>1427</v>
      </c>
    </row>
    <row r="7" spans="1:11" x14ac:dyDescent="0.25">
      <c r="A7" s="81" t="s">
        <v>4</v>
      </c>
      <c r="B7" s="45">
        <v>6744</v>
      </c>
      <c r="C7" s="45">
        <v>7297</v>
      </c>
      <c r="D7" s="45">
        <v>7762</v>
      </c>
      <c r="E7" s="45">
        <v>8462</v>
      </c>
      <c r="F7" s="82">
        <v>9098</v>
      </c>
      <c r="H7" s="18"/>
    </row>
    <row r="8" spans="1:11" x14ac:dyDescent="0.25">
      <c r="A8" s="83" t="s">
        <v>12</v>
      </c>
      <c r="B8" s="84">
        <v>190653.38099999999</v>
      </c>
      <c r="C8" s="84">
        <v>209158.62400000001</v>
      </c>
      <c r="D8" s="84">
        <v>198773.71599999999</v>
      </c>
      <c r="E8" s="84">
        <v>250983.66500000001</v>
      </c>
      <c r="F8" s="85">
        <v>281446.11900000001</v>
      </c>
      <c r="G8" s="15"/>
      <c r="H8" s="18"/>
    </row>
    <row r="9" spans="1:11" x14ac:dyDescent="0.25">
      <c r="A9" s="88"/>
      <c r="B9" s="89"/>
      <c r="C9" s="89"/>
      <c r="D9" s="89"/>
      <c r="E9" s="86"/>
      <c r="F9" s="86"/>
      <c r="G9" s="15"/>
      <c r="H9" s="18"/>
    </row>
    <row r="10" spans="1:11" ht="14.45" x14ac:dyDescent="0.3">
      <c r="A10" s="19"/>
      <c r="B10" s="20"/>
      <c r="C10" s="21"/>
      <c r="D10" s="20"/>
      <c r="E10" s="20"/>
      <c r="F10" s="20"/>
      <c r="G10" s="20"/>
      <c r="H10" s="20"/>
      <c r="I10" s="20"/>
      <c r="J10" s="20"/>
      <c r="K10" s="20"/>
    </row>
    <row r="26" spans="1:7" s="93" customFormat="1" ht="8.25" customHeight="1" x14ac:dyDescent="0.25"/>
    <row r="27" spans="1:7" x14ac:dyDescent="0.25">
      <c r="A27" s="160" t="s">
        <v>125</v>
      </c>
      <c r="B27" s="161"/>
      <c r="C27" s="161"/>
      <c r="D27" s="161"/>
      <c r="E27" s="161"/>
      <c r="F27" s="161"/>
      <c r="G27" s="161"/>
    </row>
    <row r="28" spans="1:7" x14ac:dyDescent="0.25">
      <c r="A28" s="6" t="s">
        <v>68</v>
      </c>
    </row>
  </sheetData>
  <mergeCells count="2">
    <mergeCell ref="A27:G27"/>
    <mergeCell ref="A4:F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21"/>
  <sheetViews>
    <sheetView workbookViewId="0">
      <selection activeCell="A5" sqref="A5:G18"/>
    </sheetView>
  </sheetViews>
  <sheetFormatPr defaultColWidth="9.140625" defaultRowHeight="15" x14ac:dyDescent="0.25"/>
  <cols>
    <col min="1" max="1" width="5.42578125" style="8" customWidth="1"/>
    <col min="2" max="2" width="13.7109375" style="8" customWidth="1"/>
    <col min="3" max="3" width="43" style="8" customWidth="1"/>
    <col min="4" max="4" width="15.28515625" style="8" bestFit="1" customWidth="1"/>
    <col min="5" max="5" width="11.28515625" style="8" customWidth="1"/>
    <col min="6" max="6" width="9.7109375" style="8" customWidth="1"/>
    <col min="7" max="7" width="10.7109375" style="8" customWidth="1"/>
    <col min="8" max="16384" width="9.140625" style="8"/>
  </cols>
  <sheetData>
    <row r="2" spans="1:8" x14ac:dyDescent="0.25">
      <c r="F2" s="9"/>
    </row>
    <row r="3" spans="1:8" s="92" customFormat="1" x14ac:dyDescent="0.25">
      <c r="A3" s="74" t="s">
        <v>181</v>
      </c>
      <c r="B3" s="91"/>
    </row>
    <row r="4" spans="1:8" s="61" customFormat="1" ht="12" customHeight="1" x14ac:dyDescent="0.2">
      <c r="A4" s="172" t="s">
        <v>73</v>
      </c>
      <c r="B4" s="173"/>
      <c r="C4" s="173"/>
      <c r="D4" s="173"/>
      <c r="E4" s="173"/>
      <c r="F4" s="173"/>
      <c r="G4" s="173"/>
    </row>
    <row r="5" spans="1:8" ht="22.5" customHeight="1" x14ac:dyDescent="0.25">
      <c r="A5" s="96" t="s">
        <v>201</v>
      </c>
      <c r="B5" s="97" t="s">
        <v>15</v>
      </c>
      <c r="C5" s="98" t="s">
        <v>16</v>
      </c>
      <c r="D5" s="98" t="s">
        <v>39</v>
      </c>
      <c r="E5" s="98" t="s">
        <v>30</v>
      </c>
      <c r="F5" s="98" t="s">
        <v>17</v>
      </c>
      <c r="G5" s="99" t="s">
        <v>31</v>
      </c>
    </row>
    <row r="6" spans="1:8" x14ac:dyDescent="0.25">
      <c r="A6" s="100" t="s">
        <v>18</v>
      </c>
      <c r="B6" s="12">
        <v>57970181621</v>
      </c>
      <c r="C6" s="13" t="s">
        <v>75</v>
      </c>
      <c r="D6" s="13" t="s">
        <v>72</v>
      </c>
      <c r="E6" s="11">
        <v>265253.21500000003</v>
      </c>
      <c r="F6" s="11">
        <v>181</v>
      </c>
      <c r="G6" s="101">
        <v>11099.107</v>
      </c>
      <c r="H6" s="17"/>
    </row>
    <row r="7" spans="1:8" x14ac:dyDescent="0.25">
      <c r="A7" s="100" t="s">
        <v>23</v>
      </c>
      <c r="B7" s="14">
        <v>57260863791</v>
      </c>
      <c r="C7" s="10" t="s">
        <v>92</v>
      </c>
      <c r="D7" s="10" t="s">
        <v>76</v>
      </c>
      <c r="E7" s="11">
        <v>134284.58600000001</v>
      </c>
      <c r="F7" s="11">
        <v>188</v>
      </c>
      <c r="G7" s="101">
        <v>19966.572</v>
      </c>
      <c r="H7" s="17"/>
    </row>
    <row r="8" spans="1:8" x14ac:dyDescent="0.25">
      <c r="A8" s="100" t="s">
        <v>24</v>
      </c>
      <c r="B8" s="12">
        <v>51835157380</v>
      </c>
      <c r="C8" s="13" t="s">
        <v>96</v>
      </c>
      <c r="D8" s="13" t="s">
        <v>170</v>
      </c>
      <c r="E8" s="11">
        <v>117528.255</v>
      </c>
      <c r="F8" s="11">
        <v>237</v>
      </c>
      <c r="G8" s="101">
        <v>1825.2339999999999</v>
      </c>
    </row>
    <row r="9" spans="1:8" x14ac:dyDescent="0.25">
      <c r="A9" s="100" t="s">
        <v>25</v>
      </c>
      <c r="B9" s="14">
        <v>89718348767</v>
      </c>
      <c r="C9" s="13" t="s">
        <v>172</v>
      </c>
      <c r="D9" s="13" t="s">
        <v>72</v>
      </c>
      <c r="E9" s="11">
        <v>91699.320999999996</v>
      </c>
      <c r="F9" s="11">
        <v>174</v>
      </c>
      <c r="G9" s="101">
        <v>198.22399999999999</v>
      </c>
    </row>
    <row r="10" spans="1:8" ht="14.45" customHeight="1" x14ac:dyDescent="0.25">
      <c r="A10" s="100" t="s">
        <v>22</v>
      </c>
      <c r="B10" s="14">
        <v>37926884937</v>
      </c>
      <c r="C10" s="13" t="s">
        <v>93</v>
      </c>
      <c r="D10" s="13" t="s">
        <v>72</v>
      </c>
      <c r="E10" s="11">
        <v>85576.468999999997</v>
      </c>
      <c r="F10" s="11">
        <v>201</v>
      </c>
      <c r="G10" s="101">
        <v>5636.04</v>
      </c>
    </row>
    <row r="11" spans="1:8" ht="14.45" customHeight="1" x14ac:dyDescent="0.25">
      <c r="A11" s="100" t="s">
        <v>19</v>
      </c>
      <c r="B11" s="14">
        <v>59047462322</v>
      </c>
      <c r="C11" s="13" t="s">
        <v>95</v>
      </c>
      <c r="D11" s="13" t="s">
        <v>78</v>
      </c>
      <c r="E11" s="11">
        <v>69771.06</v>
      </c>
      <c r="F11" s="11">
        <v>25</v>
      </c>
      <c r="G11" s="101">
        <v>26406.493999999999</v>
      </c>
    </row>
    <row r="12" spans="1:8" x14ac:dyDescent="0.25">
      <c r="A12" s="100" t="s">
        <v>21</v>
      </c>
      <c r="B12" s="14" t="s">
        <v>168</v>
      </c>
      <c r="C12" s="10" t="s">
        <v>171</v>
      </c>
      <c r="D12" s="13" t="s">
        <v>72</v>
      </c>
      <c r="E12" s="11">
        <v>59900.885999999999</v>
      </c>
      <c r="F12" s="11">
        <v>67</v>
      </c>
      <c r="G12" s="101">
        <v>4123.2669999999998</v>
      </c>
    </row>
    <row r="13" spans="1:8" ht="14.45" customHeight="1" x14ac:dyDescent="0.25">
      <c r="A13" s="100" t="s">
        <v>26</v>
      </c>
      <c r="B13" s="14">
        <v>57951842896</v>
      </c>
      <c r="C13" s="13" t="s">
        <v>94</v>
      </c>
      <c r="D13" s="13" t="s">
        <v>76</v>
      </c>
      <c r="E13" s="11">
        <v>53839.813999999998</v>
      </c>
      <c r="F13" s="11">
        <v>119</v>
      </c>
      <c r="G13" s="101">
        <v>2077.2199999999998</v>
      </c>
    </row>
    <row r="14" spans="1:8" ht="14.45" customHeight="1" x14ac:dyDescent="0.25">
      <c r="A14" s="100" t="s">
        <v>20</v>
      </c>
      <c r="B14" s="12">
        <v>54879489847</v>
      </c>
      <c r="C14" s="13" t="s">
        <v>166</v>
      </c>
      <c r="D14" s="13" t="s">
        <v>72</v>
      </c>
      <c r="E14" s="11">
        <v>47563.713000000003</v>
      </c>
      <c r="F14" s="11">
        <v>111</v>
      </c>
      <c r="G14" s="101">
        <v>5250.3540000000003</v>
      </c>
    </row>
    <row r="15" spans="1:8" ht="14.45" customHeight="1" x14ac:dyDescent="0.25">
      <c r="A15" s="100" t="s">
        <v>27</v>
      </c>
      <c r="B15" s="12" t="s">
        <v>169</v>
      </c>
      <c r="C15" s="13" t="s">
        <v>167</v>
      </c>
      <c r="D15" s="13" t="s">
        <v>72</v>
      </c>
      <c r="E15" s="11">
        <v>40630.851999999999</v>
      </c>
      <c r="F15" s="11">
        <v>47</v>
      </c>
      <c r="G15" s="101">
        <v>0</v>
      </c>
    </row>
    <row r="16" spans="1:8" ht="15" customHeight="1" x14ac:dyDescent="0.25">
      <c r="A16" s="174" t="s">
        <v>173</v>
      </c>
      <c r="B16" s="175"/>
      <c r="C16" s="175"/>
      <c r="D16" s="176"/>
      <c r="E16" s="94">
        <f>SUM(E6:E15)</f>
        <v>966048.17100000009</v>
      </c>
      <c r="F16" s="94">
        <f>SUM(F6:F15)</f>
        <v>1350</v>
      </c>
      <c r="G16" s="102">
        <f>SUM(G6:G15)</f>
        <v>76582.512000000002</v>
      </c>
    </row>
    <row r="17" spans="1:8" ht="15" customHeight="1" x14ac:dyDescent="0.25">
      <c r="A17" s="177" t="s">
        <v>174</v>
      </c>
      <c r="B17" s="178"/>
      <c r="C17" s="178"/>
      <c r="D17" s="179"/>
      <c r="E17" s="95">
        <v>3619361.6009999998</v>
      </c>
      <c r="F17" s="95">
        <v>9098</v>
      </c>
      <c r="G17" s="103">
        <v>321359.505</v>
      </c>
    </row>
    <row r="18" spans="1:8" ht="15" customHeight="1" x14ac:dyDescent="0.25">
      <c r="A18" s="180" t="s">
        <v>175</v>
      </c>
      <c r="B18" s="181"/>
      <c r="C18" s="181"/>
      <c r="D18" s="182"/>
      <c r="E18" s="104">
        <f>E16/E17</f>
        <v>0.26691120631138071</v>
      </c>
      <c r="F18" s="104">
        <f>F16/F17</f>
        <v>0.14838426027698395</v>
      </c>
      <c r="G18" s="105">
        <f>G16/G17</f>
        <v>0.23830791001498464</v>
      </c>
    </row>
    <row r="19" spans="1:8" ht="15" customHeight="1" x14ac:dyDescent="0.25">
      <c r="A19" s="30" t="s">
        <v>40</v>
      </c>
      <c r="B19" s="31"/>
      <c r="C19" s="31"/>
      <c r="D19" s="31"/>
      <c r="E19" s="31"/>
      <c r="F19" s="31"/>
      <c r="G19" s="31"/>
    </row>
    <row r="20" spans="1:8" ht="14.45" customHeight="1" x14ac:dyDescent="0.25">
      <c r="B20" s="31"/>
      <c r="C20" s="31"/>
      <c r="D20" s="31"/>
      <c r="E20" s="31"/>
      <c r="F20" s="31"/>
      <c r="G20" s="31"/>
    </row>
    <row r="21" spans="1:8" ht="14.45" customHeight="1" x14ac:dyDescent="0.25">
      <c r="B21" s="29"/>
      <c r="C21" s="29"/>
      <c r="D21" s="29"/>
      <c r="E21" s="29"/>
      <c r="F21" s="29"/>
      <c r="G21" s="29"/>
      <c r="H21" s="29"/>
    </row>
  </sheetData>
  <mergeCells count="4">
    <mergeCell ref="A4:G4"/>
    <mergeCell ref="A16:D16"/>
    <mergeCell ref="A17:D17"/>
    <mergeCell ref="A18:D1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I19"/>
  <sheetViews>
    <sheetView zoomScaleNormal="100" workbookViewId="0">
      <selection activeCell="G11" sqref="G11"/>
    </sheetView>
  </sheetViews>
  <sheetFormatPr defaultColWidth="8.85546875" defaultRowHeight="15" x14ac:dyDescent="0.25"/>
  <cols>
    <col min="1" max="1" width="64.28515625" style="40" customWidth="1"/>
    <col min="2" max="2" width="10.7109375" style="40" customWidth="1"/>
    <col min="3" max="3" width="14.7109375" style="40" customWidth="1"/>
    <col min="4" max="4" width="13.7109375" style="40" customWidth="1"/>
    <col min="5" max="5" width="10.28515625" style="40" bestFit="1" customWidth="1"/>
    <col min="6" max="6" width="15.140625" style="40" customWidth="1"/>
    <col min="7" max="8" width="8.85546875" style="40"/>
    <col min="9" max="9" width="15.42578125" style="40" customWidth="1"/>
    <col min="10" max="16384" width="8.85546875" style="40"/>
  </cols>
  <sheetData>
    <row r="3" spans="1:9" s="63" customFormat="1" x14ac:dyDescent="0.25">
      <c r="A3" s="208" t="s">
        <v>200</v>
      </c>
      <c r="B3" s="62"/>
    </row>
    <row r="4" spans="1:9" s="64" customFormat="1" x14ac:dyDescent="0.25">
      <c r="A4" s="183" t="s">
        <v>73</v>
      </c>
      <c r="B4" s="184"/>
      <c r="C4" s="184"/>
      <c r="D4" s="184"/>
      <c r="E4" s="184"/>
    </row>
    <row r="5" spans="1:9" s="41" customFormat="1" ht="39.75" customHeight="1" x14ac:dyDescent="0.25">
      <c r="A5" s="43" t="s">
        <v>0</v>
      </c>
      <c r="B5" s="42" t="s">
        <v>90</v>
      </c>
      <c r="C5" s="42" t="s">
        <v>100</v>
      </c>
      <c r="D5" s="42" t="s">
        <v>101</v>
      </c>
      <c r="E5" s="42" t="s">
        <v>69</v>
      </c>
      <c r="I5"/>
    </row>
    <row r="6" spans="1:9" s="41" customFormat="1" x14ac:dyDescent="0.25">
      <c r="A6" s="144" t="s">
        <v>89</v>
      </c>
      <c r="B6" s="151">
        <v>59</v>
      </c>
      <c r="C6" s="151">
        <v>94</v>
      </c>
      <c r="D6" s="151">
        <v>8</v>
      </c>
      <c r="E6" s="206">
        <v>161</v>
      </c>
    </row>
    <row r="7" spans="1:9" x14ac:dyDescent="0.25">
      <c r="A7" s="145" t="s">
        <v>88</v>
      </c>
      <c r="B7" s="156">
        <v>14735429.487</v>
      </c>
      <c r="C7" s="156">
        <v>3591154.5690000001</v>
      </c>
      <c r="D7" s="156">
        <v>373138.03899999999</v>
      </c>
      <c r="E7" s="206">
        <v>18699722.095000003</v>
      </c>
    </row>
    <row r="8" spans="1:9" x14ac:dyDescent="0.25">
      <c r="A8" s="145" t="s">
        <v>87</v>
      </c>
      <c r="B8" s="156">
        <v>15913048.547</v>
      </c>
      <c r="C8" s="156">
        <v>3651862.8330000001</v>
      </c>
      <c r="D8" s="156">
        <v>368903.86099999998</v>
      </c>
      <c r="E8" s="206">
        <v>19933815.241</v>
      </c>
    </row>
    <row r="9" spans="1:9" x14ac:dyDescent="0.25">
      <c r="A9" s="145" t="s">
        <v>86</v>
      </c>
      <c r="B9" s="146">
        <v>-1177619.06</v>
      </c>
      <c r="C9" s="146">
        <v>-60708.264000000003</v>
      </c>
      <c r="D9" s="146">
        <v>4234.1779999999999</v>
      </c>
      <c r="E9" s="207">
        <v>-1234093.1459999999</v>
      </c>
    </row>
    <row r="10" spans="1:9" x14ac:dyDescent="0.25">
      <c r="A10" s="145" t="s">
        <v>85</v>
      </c>
      <c r="B10" s="156">
        <v>11286566.810000001</v>
      </c>
      <c r="C10" s="156">
        <v>2958825.1579999998</v>
      </c>
      <c r="D10" s="156">
        <v>450043.86900000001</v>
      </c>
      <c r="E10" s="206">
        <v>14695435.837000001</v>
      </c>
    </row>
    <row r="11" spans="1:9" x14ac:dyDescent="0.25">
      <c r="A11" s="145" t="s">
        <v>84</v>
      </c>
      <c r="B11" s="156">
        <v>9934026.0960000008</v>
      </c>
      <c r="C11" s="156">
        <v>2020495.51</v>
      </c>
      <c r="D11" s="156">
        <v>235540.74400000001</v>
      </c>
      <c r="E11" s="206">
        <v>12190062.350000001</v>
      </c>
    </row>
    <row r="12" spans="1:9" x14ac:dyDescent="0.25">
      <c r="A12" s="145" t="s">
        <v>83</v>
      </c>
      <c r="B12" s="156">
        <v>1352540.7139999999</v>
      </c>
      <c r="C12" s="156">
        <v>938329.64800000004</v>
      </c>
      <c r="D12" s="156">
        <v>214503.125</v>
      </c>
      <c r="E12" s="206">
        <v>2505373.4869999997</v>
      </c>
    </row>
    <row r="13" spans="1:9" x14ac:dyDescent="0.25">
      <c r="A13" s="145" t="s">
        <v>82</v>
      </c>
      <c r="B13" s="156">
        <v>11286566.807</v>
      </c>
      <c r="C13" s="156">
        <v>2958825.156</v>
      </c>
      <c r="D13" s="156">
        <v>450043.87</v>
      </c>
      <c r="E13" s="206">
        <v>14695435.832999999</v>
      </c>
    </row>
    <row r="14" spans="1:9" x14ac:dyDescent="0.25">
      <c r="A14" s="145" t="s">
        <v>81</v>
      </c>
      <c r="B14" s="156">
        <v>7117073.2560000001</v>
      </c>
      <c r="C14" s="156">
        <v>417288.11499999999</v>
      </c>
      <c r="D14" s="156">
        <v>71444.506999999998</v>
      </c>
      <c r="E14" s="206">
        <v>7605805.8780000005</v>
      </c>
    </row>
    <row r="15" spans="1:9" x14ac:dyDescent="0.25">
      <c r="A15" s="145" t="s">
        <v>80</v>
      </c>
      <c r="B15" s="156">
        <v>4169493.551</v>
      </c>
      <c r="C15" s="156">
        <v>2541537.0410000002</v>
      </c>
      <c r="D15" s="156">
        <v>378599.36300000001</v>
      </c>
      <c r="E15" s="206">
        <v>7089629.9550000001</v>
      </c>
    </row>
    <row r="16" spans="1:9" ht="15" customHeight="1" x14ac:dyDescent="0.25">
      <c r="A16" s="145" t="s">
        <v>99</v>
      </c>
      <c r="B16" s="151">
        <v>50399</v>
      </c>
      <c r="C16" s="151">
        <v>16389</v>
      </c>
      <c r="D16" s="151">
        <v>1349</v>
      </c>
      <c r="E16" s="206">
        <v>68137</v>
      </c>
    </row>
    <row r="17" spans="1:5" ht="15" customHeight="1" x14ac:dyDescent="0.25">
      <c r="A17" s="145" t="s">
        <v>98</v>
      </c>
      <c r="B17" s="151">
        <v>47989</v>
      </c>
      <c r="C17" s="151">
        <v>15538</v>
      </c>
      <c r="D17" s="151">
        <v>1306</v>
      </c>
      <c r="E17" s="206">
        <v>64833</v>
      </c>
    </row>
    <row r="18" spans="1:5" x14ac:dyDescent="0.25">
      <c r="A18" s="145" t="s">
        <v>79</v>
      </c>
      <c r="B18" s="151">
        <v>228554.28400000001</v>
      </c>
      <c r="C18" s="151">
        <v>437270.57900000003</v>
      </c>
      <c r="D18" s="151">
        <v>92149.557000000001</v>
      </c>
      <c r="E18" s="206">
        <v>757974.42</v>
      </c>
    </row>
    <row r="19" spans="1:5" s="66" customFormat="1" x14ac:dyDescent="0.25">
      <c r="A19" s="65" t="s">
        <v>126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7"/>
  <sheetViews>
    <sheetView workbookViewId="0">
      <selection activeCell="I1" sqref="I1"/>
    </sheetView>
  </sheetViews>
  <sheetFormatPr defaultRowHeight="15" x14ac:dyDescent="0.25"/>
  <cols>
    <col min="1" max="1" width="4.85546875" customWidth="1"/>
    <col min="2" max="2" width="13" customWidth="1"/>
    <col min="3" max="3" width="34.42578125" customWidth="1"/>
    <col min="4" max="4" width="9.42578125" customWidth="1"/>
    <col min="5" max="5" width="16.5703125" customWidth="1"/>
    <col min="6" max="6" width="10.28515625" customWidth="1"/>
    <col min="7" max="7" width="15.5703125" customWidth="1"/>
  </cols>
  <sheetData>
    <row r="1" spans="1:6" s="4" customFormat="1" x14ac:dyDescent="0.25"/>
    <row r="2" spans="1:6" s="4" customFormat="1" x14ac:dyDescent="0.25"/>
    <row r="3" spans="1:6" s="57" customFormat="1" x14ac:dyDescent="0.25">
      <c r="A3" s="90" t="s">
        <v>192</v>
      </c>
    </row>
    <row r="4" spans="1:6" ht="29.25" customHeight="1" x14ac:dyDescent="0.25">
      <c r="A4" s="147" t="s">
        <v>201</v>
      </c>
      <c r="B4" s="147" t="s">
        <v>15</v>
      </c>
      <c r="C4" s="56" t="s">
        <v>124</v>
      </c>
      <c r="D4" s="56" t="s">
        <v>39</v>
      </c>
      <c r="E4" s="56" t="s">
        <v>122</v>
      </c>
      <c r="F4" s="56" t="s">
        <v>17</v>
      </c>
    </row>
    <row r="5" spans="1:6" ht="15" customHeight="1" x14ac:dyDescent="0.25">
      <c r="A5" s="148" t="s">
        <v>18</v>
      </c>
      <c r="B5" s="210" t="s">
        <v>102</v>
      </c>
      <c r="C5" s="149" t="s">
        <v>103</v>
      </c>
      <c r="D5" s="149" t="s">
        <v>72</v>
      </c>
      <c r="E5" s="150">
        <v>0.13258850852078966</v>
      </c>
      <c r="F5" s="209">
        <v>5561</v>
      </c>
    </row>
    <row r="6" spans="1:6" x14ac:dyDescent="0.25">
      <c r="A6" s="148" t="s">
        <v>23</v>
      </c>
      <c r="B6" s="210" t="s">
        <v>107</v>
      </c>
      <c r="C6" s="149" t="s">
        <v>108</v>
      </c>
      <c r="D6" s="149" t="s">
        <v>72</v>
      </c>
      <c r="E6" s="150">
        <v>6.8691872309173979E-2</v>
      </c>
      <c r="F6" s="209">
        <v>3771</v>
      </c>
    </row>
    <row r="7" spans="1:6" x14ac:dyDescent="0.25">
      <c r="A7" s="148" t="s">
        <v>24</v>
      </c>
      <c r="B7" s="210" t="s">
        <v>104</v>
      </c>
      <c r="C7" s="149" t="s">
        <v>105</v>
      </c>
      <c r="D7" s="149" t="s">
        <v>106</v>
      </c>
      <c r="E7" s="150">
        <v>6.6830626509806451E-2</v>
      </c>
      <c r="F7" s="209">
        <v>3580</v>
      </c>
    </row>
    <row r="8" spans="1:6" x14ac:dyDescent="0.25">
      <c r="A8" s="148" t="s">
        <v>25</v>
      </c>
      <c r="B8" s="210" t="s">
        <v>109</v>
      </c>
      <c r="C8" s="149" t="s">
        <v>110</v>
      </c>
      <c r="D8" s="149" t="s">
        <v>76</v>
      </c>
      <c r="E8" s="150">
        <v>5.7189078182031998E-2</v>
      </c>
      <c r="F8" s="209">
        <v>2590</v>
      </c>
    </row>
    <row r="9" spans="1:6" x14ac:dyDescent="0.25">
      <c r="A9" s="148" t="s">
        <v>22</v>
      </c>
      <c r="B9" s="210" t="s">
        <v>193</v>
      </c>
      <c r="C9" s="149" t="s">
        <v>111</v>
      </c>
      <c r="D9" s="149" t="s">
        <v>112</v>
      </c>
      <c r="E9" s="150">
        <v>4.986899592571551E-2</v>
      </c>
      <c r="F9" s="209">
        <v>2987</v>
      </c>
    </row>
    <row r="10" spans="1:6" x14ac:dyDescent="0.25">
      <c r="A10" s="148" t="s">
        <v>19</v>
      </c>
      <c r="B10" s="210" t="s">
        <v>113</v>
      </c>
      <c r="C10" s="149" t="s">
        <v>114</v>
      </c>
      <c r="D10" s="149" t="s">
        <v>72</v>
      </c>
      <c r="E10" s="150">
        <v>3.6999685959877307E-2</v>
      </c>
      <c r="F10" s="209">
        <v>2140</v>
      </c>
    </row>
    <row r="11" spans="1:6" x14ac:dyDescent="0.25">
      <c r="A11" s="148" t="s">
        <v>21</v>
      </c>
      <c r="B11" s="210" t="s">
        <v>118</v>
      </c>
      <c r="C11" s="149" t="s">
        <v>119</v>
      </c>
      <c r="D11" s="149" t="s">
        <v>72</v>
      </c>
      <c r="E11" s="150">
        <v>2.4504742552529206E-2</v>
      </c>
      <c r="F11" s="209">
        <v>1159</v>
      </c>
    </row>
    <row r="12" spans="1:6" x14ac:dyDescent="0.25">
      <c r="A12" s="148" t="s">
        <v>26</v>
      </c>
      <c r="B12" s="210" t="s">
        <v>115</v>
      </c>
      <c r="C12" s="149" t="s">
        <v>116</v>
      </c>
      <c r="D12" s="149" t="s">
        <v>117</v>
      </c>
      <c r="E12" s="150">
        <v>2.3411608722038815E-2</v>
      </c>
      <c r="F12" s="209">
        <v>1687</v>
      </c>
    </row>
    <row r="13" spans="1:6" x14ac:dyDescent="0.25">
      <c r="A13" s="148" t="s">
        <v>20</v>
      </c>
      <c r="B13" s="210" t="s">
        <v>195</v>
      </c>
      <c r="C13" s="149" t="s">
        <v>194</v>
      </c>
      <c r="D13" s="149" t="s">
        <v>196</v>
      </c>
      <c r="E13" s="150">
        <v>2.0967366206185889E-2</v>
      </c>
      <c r="F13" s="209">
        <v>1260</v>
      </c>
    </row>
    <row r="14" spans="1:6" x14ac:dyDescent="0.25">
      <c r="A14" s="148" t="s">
        <v>27</v>
      </c>
      <c r="B14" s="210" t="s">
        <v>120</v>
      </c>
      <c r="C14" s="149" t="s">
        <v>197</v>
      </c>
      <c r="D14" s="149" t="s">
        <v>121</v>
      </c>
      <c r="E14" s="150">
        <v>1.9667855307140516E-2</v>
      </c>
      <c r="F14" s="209">
        <v>1292</v>
      </c>
    </row>
    <row r="15" spans="1:6" s="4" customFormat="1" x14ac:dyDescent="0.25">
      <c r="A15" s="186" t="s">
        <v>123</v>
      </c>
      <c r="B15" s="187"/>
      <c r="C15" s="187"/>
      <c r="D15" s="188"/>
      <c r="E15" s="152">
        <v>0.50072034019528933</v>
      </c>
      <c r="F15" s="153">
        <v>26027</v>
      </c>
    </row>
    <row r="16" spans="1:6" x14ac:dyDescent="0.25">
      <c r="A16" s="185" t="s">
        <v>198</v>
      </c>
      <c r="B16" s="185"/>
      <c r="C16" s="185"/>
      <c r="D16" s="185"/>
      <c r="E16" s="154">
        <v>1</v>
      </c>
      <c r="F16" s="155">
        <v>64833</v>
      </c>
    </row>
    <row r="17" spans="1:1" s="37" customFormat="1" x14ac:dyDescent="0.25">
      <c r="A17" s="65" t="s">
        <v>126</v>
      </c>
    </row>
  </sheetData>
  <mergeCells count="2">
    <mergeCell ref="A16:D16"/>
    <mergeCell ref="A15:D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F24"/>
  <sheetViews>
    <sheetView workbookViewId="0">
      <selection activeCell="J27" sqref="J27"/>
    </sheetView>
  </sheetViews>
  <sheetFormatPr defaultColWidth="9.140625" defaultRowHeight="15" x14ac:dyDescent="0.25"/>
  <cols>
    <col min="1" max="1" width="5" style="4" customWidth="1"/>
    <col min="2" max="2" width="12.5703125" style="4" customWidth="1"/>
    <col min="3" max="3" width="38.5703125" style="4" customWidth="1"/>
    <col min="4" max="4" width="15.28515625" style="4" bestFit="1" customWidth="1"/>
    <col min="5" max="5" width="15.140625" style="4" customWidth="1"/>
    <col min="6" max="16384" width="9.140625" style="4"/>
  </cols>
  <sheetData>
    <row r="3" spans="1:6" s="114" customFormat="1" x14ac:dyDescent="0.25">
      <c r="A3" s="87" t="s">
        <v>182</v>
      </c>
      <c r="B3" s="113"/>
      <c r="C3" s="113"/>
      <c r="D3" s="113"/>
      <c r="E3" s="113"/>
      <c r="F3" s="113"/>
    </row>
    <row r="4" spans="1:6" x14ac:dyDescent="0.25">
      <c r="A4" s="170" t="s">
        <v>73</v>
      </c>
      <c r="B4" s="189"/>
      <c r="C4" s="189"/>
      <c r="D4" s="189"/>
      <c r="E4" s="189"/>
      <c r="F4" s="22"/>
    </row>
    <row r="5" spans="1:6" ht="15" customHeight="1" x14ac:dyDescent="0.25">
      <c r="A5" s="106" t="s">
        <v>38</v>
      </c>
      <c r="B5" s="107" t="s">
        <v>15</v>
      </c>
      <c r="C5" s="107" t="s">
        <v>71</v>
      </c>
      <c r="D5" s="107" t="s">
        <v>39</v>
      </c>
      <c r="E5" s="108" t="s">
        <v>31</v>
      </c>
    </row>
    <row r="6" spans="1:6" x14ac:dyDescent="0.25">
      <c r="A6" s="109" t="s">
        <v>18</v>
      </c>
      <c r="B6" s="46">
        <v>59047462322</v>
      </c>
      <c r="C6" s="47" t="s">
        <v>95</v>
      </c>
      <c r="D6" s="47" t="s">
        <v>184</v>
      </c>
      <c r="E6" s="110">
        <v>26406.493999999999</v>
      </c>
    </row>
    <row r="7" spans="1:6" x14ac:dyDescent="0.25">
      <c r="A7" s="109" t="s">
        <v>23</v>
      </c>
      <c r="B7" s="48">
        <v>57260863791</v>
      </c>
      <c r="C7" s="49" t="s">
        <v>92</v>
      </c>
      <c r="D7" s="47" t="s">
        <v>76</v>
      </c>
      <c r="E7" s="110">
        <v>19966.572</v>
      </c>
    </row>
    <row r="8" spans="1:6" x14ac:dyDescent="0.25">
      <c r="A8" s="109" t="s">
        <v>24</v>
      </c>
      <c r="B8" s="48">
        <v>57970181621</v>
      </c>
      <c r="C8" s="47" t="s">
        <v>75</v>
      </c>
      <c r="D8" s="47" t="s">
        <v>72</v>
      </c>
      <c r="E8" s="110">
        <v>11099.107</v>
      </c>
    </row>
    <row r="9" spans="1:6" x14ac:dyDescent="0.25">
      <c r="A9" s="109" t="s">
        <v>25</v>
      </c>
      <c r="B9" s="48">
        <v>94619350745</v>
      </c>
      <c r="C9" s="47" t="s">
        <v>176</v>
      </c>
      <c r="D9" s="47" t="s">
        <v>170</v>
      </c>
      <c r="E9" s="110">
        <v>7057.201</v>
      </c>
    </row>
    <row r="10" spans="1:6" x14ac:dyDescent="0.25">
      <c r="A10" s="109" t="s">
        <v>22</v>
      </c>
      <c r="B10" s="50">
        <v>70599154541</v>
      </c>
      <c r="C10" s="47" t="s">
        <v>97</v>
      </c>
      <c r="D10" s="47" t="s">
        <v>72</v>
      </c>
      <c r="E10" s="110">
        <v>6960.94</v>
      </c>
    </row>
    <row r="11" spans="1:6" x14ac:dyDescent="0.25">
      <c r="A11" s="190" t="s">
        <v>179</v>
      </c>
      <c r="B11" s="191"/>
      <c r="C11" s="191"/>
      <c r="D11" s="191"/>
      <c r="E11" s="111">
        <f>SUM(E6:E10)</f>
        <v>71490.313999999998</v>
      </c>
    </row>
    <row r="12" spans="1:6" x14ac:dyDescent="0.25">
      <c r="A12" s="192" t="s">
        <v>177</v>
      </c>
      <c r="B12" s="193"/>
      <c r="C12" s="193"/>
      <c r="D12" s="193"/>
      <c r="E12" s="112">
        <v>321359.505</v>
      </c>
      <c r="F12" s="93"/>
    </row>
    <row r="13" spans="1:6" x14ac:dyDescent="0.25">
      <c r="A13" s="180" t="s">
        <v>178</v>
      </c>
      <c r="B13" s="181"/>
      <c r="C13" s="181"/>
      <c r="D13" s="182"/>
      <c r="E13" s="105">
        <v>0.222</v>
      </c>
      <c r="F13" s="93"/>
    </row>
    <row r="14" spans="1:6" ht="15" customHeight="1" x14ac:dyDescent="0.25">
      <c r="A14" s="28" t="s">
        <v>70</v>
      </c>
      <c r="F14" s="93"/>
    </row>
    <row r="16" spans="1:6" x14ac:dyDescent="0.25">
      <c r="A16" s="87" t="s">
        <v>191</v>
      </c>
      <c r="B16" s="113"/>
      <c r="C16" s="113"/>
      <c r="D16" s="113"/>
      <c r="E16" s="113"/>
      <c r="F16" s="113"/>
    </row>
    <row r="17" spans="1:5" x14ac:dyDescent="0.25">
      <c r="A17" s="170" t="s">
        <v>73</v>
      </c>
      <c r="B17" s="189"/>
      <c r="C17" s="189"/>
      <c r="D17" s="189"/>
      <c r="E17" s="189"/>
    </row>
    <row r="18" spans="1:5" ht="15" customHeight="1" x14ac:dyDescent="0.25">
      <c r="A18" s="106" t="s">
        <v>38</v>
      </c>
      <c r="B18" s="107" t="s">
        <v>15</v>
      </c>
      <c r="C18" s="107" t="s">
        <v>71</v>
      </c>
      <c r="D18" s="107" t="s">
        <v>39</v>
      </c>
      <c r="E18" s="108" t="s">
        <v>143</v>
      </c>
    </row>
    <row r="19" spans="1:5" x14ac:dyDescent="0.25">
      <c r="A19" s="140" t="s">
        <v>18</v>
      </c>
      <c r="B19" s="141">
        <v>61581414537</v>
      </c>
      <c r="C19" s="142" t="s">
        <v>188</v>
      </c>
      <c r="D19" s="142" t="s">
        <v>72</v>
      </c>
      <c r="E19" s="143">
        <v>4454.7290000000003</v>
      </c>
    </row>
    <row r="20" spans="1:5" x14ac:dyDescent="0.25">
      <c r="A20" s="109" t="s">
        <v>23</v>
      </c>
      <c r="B20" s="48">
        <v>80848401890</v>
      </c>
      <c r="C20" s="49" t="s">
        <v>185</v>
      </c>
      <c r="D20" s="47" t="s">
        <v>72</v>
      </c>
      <c r="E20" s="139">
        <v>2464.6860000000001</v>
      </c>
    </row>
    <row r="21" spans="1:5" x14ac:dyDescent="0.25">
      <c r="A21" s="109" t="s">
        <v>24</v>
      </c>
      <c r="B21" s="48">
        <v>69610033893</v>
      </c>
      <c r="C21" s="47" t="s">
        <v>190</v>
      </c>
      <c r="D21" s="47" t="s">
        <v>112</v>
      </c>
      <c r="E21" s="139">
        <v>2397.9349999999999</v>
      </c>
    </row>
    <row r="22" spans="1:5" x14ac:dyDescent="0.25">
      <c r="A22" s="109" t="s">
        <v>25</v>
      </c>
      <c r="B22" s="48">
        <v>24179309084</v>
      </c>
      <c r="C22" s="47" t="s">
        <v>186</v>
      </c>
      <c r="D22" s="47" t="s">
        <v>187</v>
      </c>
      <c r="E22" s="139">
        <v>2395.8220000000001</v>
      </c>
    </row>
    <row r="23" spans="1:5" x14ac:dyDescent="0.25">
      <c r="A23" s="109" t="s">
        <v>22</v>
      </c>
      <c r="B23" s="50">
        <v>20777871387</v>
      </c>
      <c r="C23" s="47" t="s">
        <v>189</v>
      </c>
      <c r="D23" s="47" t="s">
        <v>106</v>
      </c>
      <c r="E23" s="139">
        <v>1332.73</v>
      </c>
    </row>
    <row r="24" spans="1:5" s="138" customFormat="1" x14ac:dyDescent="0.25">
      <c r="A24" s="28" t="s">
        <v>70</v>
      </c>
    </row>
  </sheetData>
  <mergeCells count="5">
    <mergeCell ref="A4:E4"/>
    <mergeCell ref="A13:D13"/>
    <mergeCell ref="A11:D11"/>
    <mergeCell ref="A12:D12"/>
    <mergeCell ref="A17:E1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K29"/>
  <sheetViews>
    <sheetView workbookViewId="0">
      <selection activeCell="R15" sqref="R15"/>
    </sheetView>
  </sheetViews>
  <sheetFormatPr defaultColWidth="8.85546875" defaultRowHeight="15" x14ac:dyDescent="0.25"/>
  <cols>
    <col min="1" max="1" width="5.42578125" style="4" customWidth="1"/>
    <col min="2" max="2" width="26.5703125" style="16" bestFit="1" customWidth="1"/>
    <col min="3" max="3" width="5.42578125" style="4" bestFit="1" customWidth="1"/>
    <col min="4" max="5" width="8.42578125" style="4" customWidth="1"/>
    <col min="6" max="6" width="9.7109375" style="4" customWidth="1"/>
    <col min="7" max="7" width="9.85546875" style="4" bestFit="1" customWidth="1"/>
    <col min="8" max="8" width="5.42578125" style="4" bestFit="1" customWidth="1"/>
    <col min="9" max="9" width="8.7109375" style="4" bestFit="1" customWidth="1"/>
    <col min="10" max="10" width="8.85546875" style="4" bestFit="1" customWidth="1"/>
    <col min="11" max="11" width="5.42578125" style="4" bestFit="1" customWidth="1"/>
    <col min="12" max="12" width="6.7109375" style="4" bestFit="1" customWidth="1"/>
    <col min="13" max="16384" width="8.85546875" style="4"/>
  </cols>
  <sheetData>
    <row r="3" spans="1:11" s="114" customFormat="1" x14ac:dyDescent="0.25">
      <c r="A3" s="87" t="s">
        <v>183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x14ac:dyDescent="0.25">
      <c r="A4" s="172" t="s">
        <v>73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5" spans="1:11" ht="24" customHeight="1" x14ac:dyDescent="0.25">
      <c r="A5" s="194" t="s">
        <v>65</v>
      </c>
      <c r="B5" s="195"/>
      <c r="C5" s="196" t="s">
        <v>29</v>
      </c>
      <c r="D5" s="197"/>
      <c r="E5" s="197"/>
      <c r="F5" s="198" t="s">
        <v>30</v>
      </c>
      <c r="G5" s="198"/>
      <c r="H5" s="198"/>
      <c r="I5" s="196" t="s">
        <v>32</v>
      </c>
      <c r="J5" s="197"/>
      <c r="K5" s="199"/>
    </row>
    <row r="6" spans="1:11" x14ac:dyDescent="0.25">
      <c r="A6" s="115" t="s">
        <v>66</v>
      </c>
      <c r="B6" s="23" t="s">
        <v>67</v>
      </c>
      <c r="C6" s="72" t="s">
        <v>62</v>
      </c>
      <c r="D6" s="38" t="s">
        <v>63</v>
      </c>
      <c r="E6" s="38" t="s">
        <v>64</v>
      </c>
      <c r="F6" s="72" t="s">
        <v>37</v>
      </c>
      <c r="G6" s="72" t="s">
        <v>128</v>
      </c>
      <c r="H6" s="72" t="s">
        <v>28</v>
      </c>
      <c r="I6" s="72" t="s">
        <v>37</v>
      </c>
      <c r="J6" s="72" t="s">
        <v>128</v>
      </c>
      <c r="K6" s="116" t="s">
        <v>28</v>
      </c>
    </row>
    <row r="7" spans="1:11" ht="15" customHeight="1" x14ac:dyDescent="0.25">
      <c r="A7" s="117">
        <v>21</v>
      </c>
      <c r="B7" s="24" t="s">
        <v>53</v>
      </c>
      <c r="C7" s="27">
        <v>574</v>
      </c>
      <c r="D7" s="39">
        <v>430</v>
      </c>
      <c r="E7" s="39">
        <v>144</v>
      </c>
      <c r="F7" s="25">
        <v>1502825.186</v>
      </c>
      <c r="G7" s="128">
        <v>1842730.061</v>
      </c>
      <c r="H7" s="126">
        <v>122.61772547908309</v>
      </c>
      <c r="I7" s="25">
        <v>90449.187999999995</v>
      </c>
      <c r="J7" s="26">
        <v>108519.91899999999</v>
      </c>
      <c r="K7" s="118">
        <v>119.97887587448545</v>
      </c>
    </row>
    <row r="8" spans="1:11" ht="15" customHeight="1" x14ac:dyDescent="0.25">
      <c r="A8" s="117">
        <v>8</v>
      </c>
      <c r="B8" s="24" t="s">
        <v>44</v>
      </c>
      <c r="C8" s="27">
        <v>136</v>
      </c>
      <c r="D8" s="39">
        <v>104</v>
      </c>
      <c r="E8" s="39">
        <v>32</v>
      </c>
      <c r="F8" s="25">
        <v>525976.98</v>
      </c>
      <c r="G8" s="128">
        <v>506907.97100000002</v>
      </c>
      <c r="H8" s="126">
        <v>96.374554452934419</v>
      </c>
      <c r="I8" s="25">
        <v>64051.466999999997</v>
      </c>
      <c r="J8" s="26">
        <v>46792.607000000004</v>
      </c>
      <c r="K8" s="118">
        <v>73.054699902501838</v>
      </c>
    </row>
    <row r="9" spans="1:11" ht="15" customHeight="1" x14ac:dyDescent="0.25">
      <c r="A9" s="117">
        <v>17</v>
      </c>
      <c r="B9" s="24" t="s">
        <v>43</v>
      </c>
      <c r="C9" s="27">
        <v>146</v>
      </c>
      <c r="D9" s="39">
        <v>113</v>
      </c>
      <c r="E9" s="39">
        <v>33</v>
      </c>
      <c r="F9" s="25">
        <v>213500.94699999999</v>
      </c>
      <c r="G9" s="128">
        <v>238440.05300000001</v>
      </c>
      <c r="H9" s="126">
        <v>111.68102828134059</v>
      </c>
      <c r="I9" s="25">
        <v>18170.643</v>
      </c>
      <c r="J9" s="26">
        <v>19875.302</v>
      </c>
      <c r="K9" s="118">
        <v>109.3813906310305</v>
      </c>
    </row>
    <row r="10" spans="1:11" ht="15" customHeight="1" x14ac:dyDescent="0.25">
      <c r="A10" s="117">
        <v>2</v>
      </c>
      <c r="B10" s="24" t="s">
        <v>49</v>
      </c>
      <c r="C10" s="27">
        <v>28</v>
      </c>
      <c r="D10" s="39">
        <v>25</v>
      </c>
      <c r="E10" s="39">
        <v>3</v>
      </c>
      <c r="F10" s="25">
        <v>189973.68400000001</v>
      </c>
      <c r="G10" s="128">
        <v>216489.85500000001</v>
      </c>
      <c r="H10" s="126">
        <v>113.95781270420591</v>
      </c>
      <c r="I10" s="25">
        <v>8312.884</v>
      </c>
      <c r="J10" s="26">
        <v>14356.793</v>
      </c>
      <c r="K10" s="118">
        <v>172.70532104140995</v>
      </c>
    </row>
    <row r="11" spans="1:11" ht="15" customHeight="1" x14ac:dyDescent="0.25">
      <c r="A11" s="117">
        <v>1</v>
      </c>
      <c r="B11" s="24" t="s">
        <v>50</v>
      </c>
      <c r="C11" s="27">
        <v>56</v>
      </c>
      <c r="D11" s="39">
        <v>47</v>
      </c>
      <c r="E11" s="39">
        <v>9</v>
      </c>
      <c r="F11" s="25">
        <v>118250.181</v>
      </c>
      <c r="G11" s="128">
        <v>179679.652</v>
      </c>
      <c r="H11" s="126">
        <v>151.94873316938094</v>
      </c>
      <c r="I11" s="25">
        <v>19076.134999999998</v>
      </c>
      <c r="J11" s="26">
        <v>36151.169000000002</v>
      </c>
      <c r="K11" s="118">
        <v>189.50992431118777</v>
      </c>
    </row>
    <row r="12" spans="1:11" ht="15" customHeight="1" x14ac:dyDescent="0.25">
      <c r="A12" s="117">
        <v>18</v>
      </c>
      <c r="B12" s="24" t="s">
        <v>54</v>
      </c>
      <c r="C12" s="27">
        <v>78</v>
      </c>
      <c r="D12" s="39">
        <v>57</v>
      </c>
      <c r="E12" s="39">
        <v>21</v>
      </c>
      <c r="F12" s="25">
        <v>119413.433</v>
      </c>
      <c r="G12" s="128">
        <v>132528.47399999999</v>
      </c>
      <c r="H12" s="126">
        <v>110.98288581988929</v>
      </c>
      <c r="I12" s="25">
        <v>13404.544</v>
      </c>
      <c r="J12" s="26">
        <v>12805.948</v>
      </c>
      <c r="K12" s="118">
        <v>95.534379983384738</v>
      </c>
    </row>
    <row r="13" spans="1:11" ht="15" customHeight="1" x14ac:dyDescent="0.25">
      <c r="A13" s="117">
        <v>14</v>
      </c>
      <c r="B13" s="24" t="s">
        <v>51</v>
      </c>
      <c r="C13" s="27">
        <v>68</v>
      </c>
      <c r="D13" s="39">
        <v>50</v>
      </c>
      <c r="E13" s="39">
        <v>18</v>
      </c>
      <c r="F13" s="25">
        <v>99256.573000000004</v>
      </c>
      <c r="G13" s="128">
        <v>116319.121</v>
      </c>
      <c r="H13" s="126">
        <v>117.19034567111237</v>
      </c>
      <c r="I13" s="25">
        <v>9287.7620000000006</v>
      </c>
      <c r="J13" s="26">
        <v>5515.2179999999998</v>
      </c>
      <c r="K13" s="118">
        <v>59.381560380207844</v>
      </c>
    </row>
    <row r="14" spans="1:11" ht="15" customHeight="1" x14ac:dyDescent="0.25">
      <c r="A14" s="117">
        <v>19</v>
      </c>
      <c r="B14" s="24" t="s">
        <v>48</v>
      </c>
      <c r="C14" s="27">
        <v>37</v>
      </c>
      <c r="D14" s="39">
        <v>32</v>
      </c>
      <c r="E14" s="39">
        <v>5</v>
      </c>
      <c r="F14" s="25">
        <v>55833.063000000002</v>
      </c>
      <c r="G14" s="128">
        <v>63326.201999999997</v>
      </c>
      <c r="H14" s="126">
        <v>113.42061244248771</v>
      </c>
      <c r="I14" s="25">
        <v>2171.79</v>
      </c>
      <c r="J14" s="26">
        <v>5276.0860000000002</v>
      </c>
      <c r="K14" s="118">
        <v>242.93720847779943</v>
      </c>
    </row>
    <row r="15" spans="1:11" ht="15" customHeight="1" x14ac:dyDescent="0.25">
      <c r="A15" s="117">
        <v>13</v>
      </c>
      <c r="B15" s="24" t="s">
        <v>42</v>
      </c>
      <c r="C15" s="27">
        <v>55</v>
      </c>
      <c r="D15" s="39">
        <v>39</v>
      </c>
      <c r="E15" s="39">
        <v>16</v>
      </c>
      <c r="F15" s="25">
        <v>48181.968999999997</v>
      </c>
      <c r="G15" s="128">
        <v>55647.427000000003</v>
      </c>
      <c r="H15" s="126">
        <v>115.49429829237572</v>
      </c>
      <c r="I15" s="25">
        <v>4215.8919999999998</v>
      </c>
      <c r="J15" s="26">
        <v>6642.3149999999996</v>
      </c>
      <c r="K15" s="118">
        <v>157.55420205261424</v>
      </c>
    </row>
    <row r="16" spans="1:11" ht="15" customHeight="1" x14ac:dyDescent="0.25">
      <c r="A16" s="117">
        <v>5</v>
      </c>
      <c r="B16" s="24" t="s">
        <v>47</v>
      </c>
      <c r="C16" s="27">
        <v>34</v>
      </c>
      <c r="D16" s="39">
        <v>25</v>
      </c>
      <c r="E16" s="39">
        <v>9</v>
      </c>
      <c r="F16" s="25">
        <v>39869.072999999997</v>
      </c>
      <c r="G16" s="128">
        <v>43174.319000000003</v>
      </c>
      <c r="H16" s="126">
        <v>108.29025044048555</v>
      </c>
      <c r="I16" s="25">
        <v>4769.9650000000001</v>
      </c>
      <c r="J16" s="26">
        <v>4079.9450000000002</v>
      </c>
      <c r="K16" s="118">
        <v>85.534065763585261</v>
      </c>
    </row>
    <row r="17" spans="1:11" ht="15" customHeight="1" x14ac:dyDescent="0.25">
      <c r="A17" s="117">
        <v>15</v>
      </c>
      <c r="B17" s="24" t="s">
        <v>56</v>
      </c>
      <c r="C17" s="27">
        <v>29</v>
      </c>
      <c r="D17" s="39">
        <v>20</v>
      </c>
      <c r="E17" s="39">
        <v>9</v>
      </c>
      <c r="F17" s="25">
        <v>39663.428999999996</v>
      </c>
      <c r="G17" s="128">
        <v>40207.836000000003</v>
      </c>
      <c r="H17" s="126">
        <v>101.37256665327649</v>
      </c>
      <c r="I17" s="25">
        <v>6256.3159999999998</v>
      </c>
      <c r="J17" s="26">
        <v>4484.6670000000004</v>
      </c>
      <c r="K17" s="118">
        <v>71.682232802818774</v>
      </c>
    </row>
    <row r="18" spans="1:11" ht="15" customHeight="1" x14ac:dyDescent="0.25">
      <c r="A18" s="117">
        <v>16</v>
      </c>
      <c r="B18" s="24" t="s">
        <v>52</v>
      </c>
      <c r="C18" s="27">
        <v>27</v>
      </c>
      <c r="D18" s="39">
        <v>22</v>
      </c>
      <c r="E18" s="39">
        <v>5</v>
      </c>
      <c r="F18" s="25">
        <v>26474.433000000001</v>
      </c>
      <c r="G18" s="128">
        <v>28652.742999999999</v>
      </c>
      <c r="H18" s="126">
        <v>108.22797602502006</v>
      </c>
      <c r="I18" s="25">
        <v>2447.8440000000001</v>
      </c>
      <c r="J18" s="26">
        <v>3661.2779999999998</v>
      </c>
      <c r="K18" s="118">
        <v>149.57154132371181</v>
      </c>
    </row>
    <row r="19" spans="1:11" ht="15" customHeight="1" x14ac:dyDescent="0.25">
      <c r="A19" s="117">
        <v>3</v>
      </c>
      <c r="B19" s="24" t="s">
        <v>45</v>
      </c>
      <c r="C19" s="27">
        <v>24</v>
      </c>
      <c r="D19" s="39">
        <v>21</v>
      </c>
      <c r="E19" s="39">
        <v>3</v>
      </c>
      <c r="F19" s="25">
        <v>26300.763999999999</v>
      </c>
      <c r="G19" s="128">
        <v>28538.967000000001</v>
      </c>
      <c r="H19" s="126">
        <v>108.51003035501175</v>
      </c>
      <c r="I19" s="25">
        <v>2718.0680000000002</v>
      </c>
      <c r="J19" s="26">
        <v>2862.0140000000001</v>
      </c>
      <c r="K19" s="118">
        <v>105.29589399529371</v>
      </c>
    </row>
    <row r="20" spans="1:11" ht="15" customHeight="1" x14ac:dyDescent="0.25">
      <c r="A20" s="117">
        <v>7</v>
      </c>
      <c r="B20" s="24" t="s">
        <v>57</v>
      </c>
      <c r="C20" s="27">
        <v>22</v>
      </c>
      <c r="D20" s="39">
        <v>17</v>
      </c>
      <c r="E20" s="39">
        <v>5</v>
      </c>
      <c r="F20" s="25">
        <v>21619.757000000001</v>
      </c>
      <c r="G20" s="128">
        <v>24519.397000000001</v>
      </c>
      <c r="H20" s="126">
        <v>113.41199163339348</v>
      </c>
      <c r="I20" s="25">
        <v>1293.0920000000001</v>
      </c>
      <c r="J20" s="26">
        <v>1590.0219999999999</v>
      </c>
      <c r="K20" s="118">
        <v>122.96278996390049</v>
      </c>
    </row>
    <row r="21" spans="1:11" ht="15" customHeight="1" x14ac:dyDescent="0.25">
      <c r="A21" s="117">
        <v>20</v>
      </c>
      <c r="B21" s="24" t="s">
        <v>46</v>
      </c>
      <c r="C21" s="27">
        <v>31</v>
      </c>
      <c r="D21" s="39">
        <v>27</v>
      </c>
      <c r="E21" s="39">
        <v>4</v>
      </c>
      <c r="F21" s="25">
        <v>20160.707999999999</v>
      </c>
      <c r="G21" s="128">
        <v>22773.877</v>
      </c>
      <c r="H21" s="126">
        <v>112.96169261516013</v>
      </c>
      <c r="I21" s="25">
        <v>1443.9469999999999</v>
      </c>
      <c r="J21" s="26">
        <v>1982.1510000000001</v>
      </c>
      <c r="K21" s="118">
        <v>137.27311320983389</v>
      </c>
    </row>
    <row r="22" spans="1:11" ht="15" customHeight="1" x14ac:dyDescent="0.25">
      <c r="A22" s="117">
        <v>12</v>
      </c>
      <c r="B22" s="24" t="s">
        <v>60</v>
      </c>
      <c r="C22" s="27">
        <v>22</v>
      </c>
      <c r="D22" s="39">
        <v>20</v>
      </c>
      <c r="E22" s="39">
        <v>2</v>
      </c>
      <c r="F22" s="25">
        <v>19996.726999999999</v>
      </c>
      <c r="G22" s="128">
        <v>22133.992999999999</v>
      </c>
      <c r="H22" s="126">
        <v>110.6880791041454</v>
      </c>
      <c r="I22" s="25">
        <v>2009.306</v>
      </c>
      <c r="J22" s="26">
        <v>2522.8009999999999</v>
      </c>
      <c r="K22" s="118">
        <v>125.55583868260982</v>
      </c>
    </row>
    <row r="23" spans="1:11" ht="15" customHeight="1" x14ac:dyDescent="0.25">
      <c r="A23" s="117">
        <v>4</v>
      </c>
      <c r="B23" s="24" t="s">
        <v>59</v>
      </c>
      <c r="C23" s="27">
        <v>22</v>
      </c>
      <c r="D23" s="39">
        <v>17</v>
      </c>
      <c r="E23" s="39">
        <v>5</v>
      </c>
      <c r="F23" s="25">
        <v>15782.383</v>
      </c>
      <c r="G23" s="128">
        <v>17980.501</v>
      </c>
      <c r="H23" s="126">
        <v>113.92766859098529</v>
      </c>
      <c r="I23" s="25">
        <v>1453.2460000000001</v>
      </c>
      <c r="J23" s="26">
        <v>1898.1420000000001</v>
      </c>
      <c r="K23" s="118">
        <v>130.61394973734662</v>
      </c>
    </row>
    <row r="24" spans="1:11" ht="15" customHeight="1" x14ac:dyDescent="0.25">
      <c r="A24" s="117">
        <v>6</v>
      </c>
      <c r="B24" s="24" t="s">
        <v>61</v>
      </c>
      <c r="C24" s="27">
        <v>15</v>
      </c>
      <c r="D24" s="39">
        <v>10</v>
      </c>
      <c r="E24" s="39">
        <v>5</v>
      </c>
      <c r="F24" s="25">
        <v>12943.078</v>
      </c>
      <c r="G24" s="128">
        <v>17008.96</v>
      </c>
      <c r="H24" s="126">
        <v>131.4135632961495</v>
      </c>
      <c r="I24" s="25">
        <v>1082.3869999999999</v>
      </c>
      <c r="J24" s="26">
        <v>846.30399999999997</v>
      </c>
      <c r="K24" s="118">
        <v>78.18867004130685</v>
      </c>
    </row>
    <row r="25" spans="1:11" ht="15" customHeight="1" x14ac:dyDescent="0.25">
      <c r="A25" s="117">
        <v>11</v>
      </c>
      <c r="B25" s="24" t="s">
        <v>55</v>
      </c>
      <c r="C25" s="27">
        <v>5</v>
      </c>
      <c r="D25" s="39">
        <v>5</v>
      </c>
      <c r="E25" s="39">
        <v>0</v>
      </c>
      <c r="F25" s="25">
        <v>11147.171</v>
      </c>
      <c r="G25" s="128">
        <v>11588.305</v>
      </c>
      <c r="H25" s="126">
        <v>103.9573628142961</v>
      </c>
      <c r="I25" s="25">
        <v>438.18</v>
      </c>
      <c r="J25" s="26">
        <v>407.19299999999998</v>
      </c>
      <c r="K25" s="118">
        <v>92.928248664932227</v>
      </c>
    </row>
    <row r="26" spans="1:11" ht="15" customHeight="1" x14ac:dyDescent="0.25">
      <c r="A26" s="117">
        <v>10</v>
      </c>
      <c r="B26" s="24" t="s">
        <v>58</v>
      </c>
      <c r="C26" s="27">
        <v>12</v>
      </c>
      <c r="D26" s="39">
        <v>10</v>
      </c>
      <c r="E26" s="39">
        <v>2</v>
      </c>
      <c r="F26" s="25">
        <v>7796.0739999999996</v>
      </c>
      <c r="G26" s="128">
        <v>8030.8180000000002</v>
      </c>
      <c r="H26" s="126">
        <v>103.01105402539793</v>
      </c>
      <c r="I26" s="25">
        <v>1044.777</v>
      </c>
      <c r="J26" s="26">
        <v>858.60900000000004</v>
      </c>
      <c r="K26" s="118">
        <v>82.181077875948645</v>
      </c>
    </row>
    <row r="27" spans="1:11" ht="15" customHeight="1" x14ac:dyDescent="0.25">
      <c r="A27" s="119">
        <v>9</v>
      </c>
      <c r="B27" s="51" t="s">
        <v>41</v>
      </c>
      <c r="C27" s="52">
        <v>6</v>
      </c>
      <c r="D27" s="53">
        <v>4</v>
      </c>
      <c r="E27" s="53">
        <v>2</v>
      </c>
      <c r="F27" s="54">
        <v>2379.8229999999999</v>
      </c>
      <c r="G27" s="129">
        <v>2683.069</v>
      </c>
      <c r="H27" s="127">
        <v>112.7423762187356</v>
      </c>
      <c r="I27" s="54">
        <v>394.99599999999998</v>
      </c>
      <c r="J27" s="55">
        <v>317.63600000000002</v>
      </c>
      <c r="K27" s="120">
        <v>80.414991544218168</v>
      </c>
    </row>
    <row r="28" spans="1:11" ht="15" customHeight="1" x14ac:dyDescent="0.25">
      <c r="A28" s="121"/>
      <c r="B28" s="122" t="s">
        <v>69</v>
      </c>
      <c r="C28" s="123">
        <v>1427</v>
      </c>
      <c r="D28" s="123">
        <v>1095</v>
      </c>
      <c r="E28" s="123">
        <v>332</v>
      </c>
      <c r="F28" s="123">
        <v>3117345.4360000002</v>
      </c>
      <c r="G28" s="123">
        <v>3619361.6009999998</v>
      </c>
      <c r="H28" s="124">
        <v>116.10396330167883</v>
      </c>
      <c r="I28" s="123">
        <v>254492.429</v>
      </c>
      <c r="J28" s="123">
        <v>281446.11900000001</v>
      </c>
      <c r="K28" s="125">
        <v>110.59115593572332</v>
      </c>
    </row>
    <row r="29" spans="1:11" x14ac:dyDescent="0.25">
      <c r="A29" s="28" t="s">
        <v>70</v>
      </c>
    </row>
  </sheetData>
  <sortState ref="A8:K28">
    <sortCondition descending="1" ref="G8:G28"/>
  </sortState>
  <mergeCells count="5">
    <mergeCell ref="A5:B5"/>
    <mergeCell ref="C5:E5"/>
    <mergeCell ref="F5:H5"/>
    <mergeCell ref="I5:K5"/>
    <mergeCell ref="A4:K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Djel_Q</vt:lpstr>
      <vt:lpstr>2019_Q86</vt:lpstr>
      <vt:lpstr>Tablica 1</vt:lpstr>
      <vt:lpstr>Grafikon 1</vt:lpstr>
      <vt:lpstr>Tablica 2</vt:lpstr>
      <vt:lpstr>Tablica 3</vt:lpstr>
      <vt:lpstr>Tablica 4</vt:lpstr>
      <vt:lpstr>Tablica 5</vt:lpstr>
      <vt:lpstr>Tablica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korisnik</cp:lastModifiedBy>
  <dcterms:created xsi:type="dcterms:W3CDTF">2015-02-16T09:02:58Z</dcterms:created>
  <dcterms:modified xsi:type="dcterms:W3CDTF">2021-03-25T19:44:04Z</dcterms:modified>
</cp:coreProperties>
</file>