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 tabRatio="914"/>
  </bookViews>
  <sheets>
    <sheet name="Tablica A" sheetId="21" r:id="rId1"/>
    <sheet name="Tablica 1" sheetId="2" r:id="rId2"/>
    <sheet name="Tablica 2" sheetId="17" r:id="rId3"/>
    <sheet name="Tablica 3" sheetId="8" r:id="rId4"/>
    <sheet name="Tablica 4" sheetId="18" r:id="rId5"/>
    <sheet name="Tablica 5" sheetId="20" r:id="rId6"/>
    <sheet name="J58.1 po županijama - 2019." sheetId="7" r:id="rId7"/>
  </sheets>
  <definedNames>
    <definedName name="_ftn1" localSheetId="4">'Tablica 4'!$A$19</definedName>
    <definedName name="_ftn1" localSheetId="5">'Tablica 5'!$A$6</definedName>
    <definedName name="_ftnref1" localSheetId="4">'Tablica 4'!$H$6</definedName>
    <definedName name="_ftnref1" localSheetId="5">'Tablica 5'!#REF!</definedName>
    <definedName name="page\x2dtotal">#REF!</definedName>
    <definedName name="page\x2dtotal\x2dmaster0">#REF!</definedName>
    <definedName name="PODACI" localSheetId="2">#REF!</definedName>
    <definedName name="PODACI" localSheetId="4">#REF!</definedName>
    <definedName name="PODACI" localSheetId="5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9" i="2"/>
  <c r="I20" i="2"/>
  <c r="I21" i="2"/>
  <c r="V8" i="18" l="1"/>
  <c r="V7" i="18"/>
  <c r="V8" i="20" l="1"/>
  <c r="V7" i="20"/>
  <c r="H17" i="20"/>
  <c r="F17" i="20"/>
  <c r="C17" i="18" l="1"/>
  <c r="D17" i="18"/>
  <c r="E17" i="18"/>
  <c r="F17" i="18"/>
  <c r="G17" i="18"/>
  <c r="B17" i="18"/>
  <c r="C17" i="20"/>
  <c r="D17" i="20"/>
  <c r="E17" i="20"/>
  <c r="B17" i="20"/>
  <c r="E18" i="8"/>
  <c r="F18" i="8"/>
  <c r="G18" i="8"/>
  <c r="M18" i="8"/>
  <c r="N18" i="8"/>
  <c r="O18" i="8"/>
  <c r="C12" i="17" l="1"/>
  <c r="D12" i="17"/>
  <c r="E12" i="17"/>
  <c r="F12" i="17"/>
  <c r="B12" i="17"/>
  <c r="I39" i="2" l="1"/>
  <c r="I35" i="2"/>
  <c r="I31" i="2"/>
  <c r="I27" i="2"/>
  <c r="I23" i="2"/>
  <c r="I38" i="2"/>
  <c r="I34" i="2"/>
  <c r="I30" i="2"/>
  <c r="I26" i="2"/>
  <c r="I22" i="2"/>
  <c r="I37" i="2"/>
  <c r="I33" i="2"/>
  <c r="I29" i="2"/>
  <c r="I25" i="2"/>
  <c r="I40" i="2"/>
  <c r="I32" i="2"/>
  <c r="I28" i="2"/>
  <c r="I24" i="2"/>
  <c r="M19" i="8" l="1"/>
  <c r="O19" i="8"/>
  <c r="N19" i="8"/>
  <c r="G19" i="8"/>
  <c r="I7" i="18"/>
  <c r="I8" i="18"/>
  <c r="I9" i="18"/>
  <c r="I10" i="18"/>
  <c r="I11" i="18"/>
  <c r="I12" i="18"/>
  <c r="I13" i="18"/>
  <c r="I14" i="18"/>
  <c r="F17" i="8" l="1"/>
  <c r="F19" i="8" s="1"/>
  <c r="E17" i="8"/>
  <c r="E19" i="8" s="1"/>
</calcChain>
</file>

<file path=xl/comments1.xml><?xml version="1.0" encoding="utf-8"?>
<comments xmlns="http://schemas.openxmlformats.org/spreadsheetml/2006/main">
  <authors>
    <author>Autor</author>
  </authors>
  <commentList>
    <comment ref="H13" authorId="0">
      <text>
        <r>
          <rPr>
            <b/>
            <sz val="9"/>
            <color indexed="81"/>
            <rFont val="Arial"/>
            <family val="2"/>
            <charset val="238"/>
          </rPr>
          <t>Prihodi od subvencija ukupno (AOP 246) u GFI za 2016. i 2017.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H14" authorId="0">
      <text>
        <r>
          <rPr>
            <b/>
            <sz val="9"/>
            <color indexed="81"/>
            <rFont val="Arial"/>
            <family val="2"/>
            <charset val="238"/>
          </rPr>
          <t>Prihodi od subvencija ukupno (AOP 246) u GFI za 2016. i 2017.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<sst xmlns="http://schemas.openxmlformats.org/spreadsheetml/2006/main" count="385" uniqueCount="159">
  <si>
    <t>Za sve veličine i sve oznake vlasništva</t>
  </si>
  <si>
    <t>Iznosi u tisućama kuna, prosječne plaće u kunama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</si>
  <si>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</si>
  <si>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</si>
  <si>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</si>
  <si>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</si>
  <si>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</si>
  <si>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</si>
  <si>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</si>
  <si>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</si>
  <si>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</si>
  <si>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</si>
  <si>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</si>
  <si>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</si>
  <si>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</si>
  <si>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</si>
  <si>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</si>
  <si>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</si>
  <si>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</si>
  <si>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</si>
  <si>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OIB</t>
  </si>
  <si>
    <t>GRAD ZAGREB</t>
  </si>
  <si>
    <t>PRIMORSKO-GORANSKA</t>
  </si>
  <si>
    <t>ISTARSKA</t>
  </si>
  <si>
    <t>KRAPINSKO-ZAGORSKA</t>
  </si>
  <si>
    <t>BJELOVARSKO-BILOGORSKA</t>
  </si>
  <si>
    <t>DUBROVAČKO-NERETVANSKA</t>
  </si>
  <si>
    <t>VARAŽDINSKA</t>
  </si>
  <si>
    <t>VIROVITIČKO-PODRAVSKA</t>
  </si>
  <si>
    <t>MEĐIMURSKA</t>
  </si>
  <si>
    <t>ZADARSKA</t>
  </si>
  <si>
    <t>LIČKO-SENJSKA</t>
  </si>
  <si>
    <t>KARLOVAČKA</t>
  </si>
  <si>
    <t>ZAGREBAČKA</t>
  </si>
  <si>
    <t>SPLITSKO-DALMATINSKA</t>
  </si>
  <si>
    <t>KOPRIVNIČKO-KRIŽEVAČKA</t>
  </si>
  <si>
    <t>POŽEŠKO-SLAVONSKA</t>
  </si>
  <si>
    <t>ŠIBENSKO-KNINSKA</t>
  </si>
  <si>
    <t>SISAČKO-MOSLAVAČKA</t>
  </si>
  <si>
    <t>VUKOVARSKO-SRIJEMSKA</t>
  </si>
  <si>
    <t>R.br.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</si>
  <si>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</si>
  <si>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</si>
  <si>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</si>
  <si>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</si>
  <si>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</si>
  <si>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</si>
  <si>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</si>
  <si>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</si>
  <si>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</si>
  <si>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</si>
  <si>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</si>
  <si>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Šifra i naziv županije</t>
  </si>
  <si>
    <t>Žup.</t>
  </si>
  <si>
    <t>Naziv županije</t>
  </si>
  <si>
    <t>svih</t>
  </si>
  <si>
    <t>dobitaša</t>
  </si>
  <si>
    <t>gubitaša</t>
  </si>
  <si>
    <t>Dobit razdoblja (+) ili gubitak razdoblja (-)</t>
  </si>
  <si>
    <t>Prosječan broj zaposlenih na bazi sati rada</t>
  </si>
  <si>
    <t>2016.</t>
  </si>
  <si>
    <t>2017.</t>
  </si>
  <si>
    <t>Izvor: Fina – Registar godišnjih financijskih izvještaja</t>
  </si>
  <si>
    <t>Sjedište</t>
  </si>
  <si>
    <t>Dobit ili
gubitak razdoblja</t>
  </si>
  <si>
    <t>Izdavanje knjiga, periodičnih publikacija i ostale izdavačke djelatnosti NKD 58.1</t>
  </si>
  <si>
    <t>Razred djelatnosti</t>
  </si>
  <si>
    <t>Zaposleni</t>
  </si>
  <si>
    <t>Konsolidirani financijski rezultat</t>
  </si>
  <si>
    <t>58.11 Izdavanje knjiga</t>
  </si>
  <si>
    <t>58.12 Izdavanje imenika i popisa korisnič. adresa</t>
  </si>
  <si>
    <t>58.13 Izdavanje novina</t>
  </si>
  <si>
    <t>58.14 Izdavanje časopisa i period. publik.</t>
  </si>
  <si>
    <t>58.19 Ostala izdavačka djelatnost</t>
  </si>
  <si>
    <t>Ukupno 58.1</t>
  </si>
  <si>
    <t>BRODSKO-POSAVSKA</t>
  </si>
  <si>
    <t>Za djelatnost: J581 Izdavanje knjiga, periodičnih publikacija i ostale izdavačke djelatnosti</t>
  </si>
  <si>
    <t>NKD 58.11 - Izdavanje knjiga</t>
  </si>
  <si>
    <t>Godina</t>
  </si>
  <si>
    <t>Prosječna mjesečna neto plaća</t>
  </si>
  <si>
    <t>Dobit ili gubitak razdoblja</t>
  </si>
  <si>
    <t>2010.</t>
  </si>
  <si>
    <t>2011.</t>
  </si>
  <si>
    <t>2012.</t>
  </si>
  <si>
    <t>2013.</t>
  </si>
  <si>
    <t>2014.</t>
  </si>
  <si>
    <t>2015.</t>
  </si>
  <si>
    <t>Prihodi od dotacija, državne potpore i subven.</t>
  </si>
  <si>
    <t>NKD 58.13 - Izdavanje novina</t>
  </si>
  <si>
    <t>Udio  prihoda od dotacija, državne potpore i subven. u ukupnim prihodima</t>
  </si>
  <si>
    <t>Investicije u novu dugotrajnu imovinu</t>
  </si>
  <si>
    <t>(iznosi u tisućama kuna)</t>
  </si>
  <si>
    <t>2018.</t>
  </si>
  <si>
    <t>Neto plaće i nadnice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</si>
  <si>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</si>
  <si>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</si>
  <si>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</si>
  <si>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</si>
  <si>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</si>
  <si>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</si>
  <si>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</si>
  <si>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</si>
  <si>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</si>
  <si>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</si>
  <si>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</si>
  <si>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</si>
  <si>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</si>
  <si>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Broj investitora</t>
  </si>
  <si>
    <t>Broj poduzetnika bez investicija</t>
  </si>
  <si>
    <t xml:space="preserve"> - </t>
  </si>
  <si>
    <t xml:space="preserve"> -</t>
  </si>
  <si>
    <t>Subvencije</t>
  </si>
  <si>
    <t>OSJEČKO-BARANJSKA</t>
  </si>
  <si>
    <t>Z</t>
  </si>
  <si>
    <t>UKUPNO</t>
  </si>
  <si>
    <t>Ukupno TOP 10</t>
  </si>
  <si>
    <t>Udio TOP 10 poduzetnika u skupini djelatnosti NKD 58.1</t>
  </si>
  <si>
    <t>Ukupno SVI poduzetnici NKD 58.1</t>
  </si>
  <si>
    <t>Tablica 1. Osnovni financijski rezultati poduzetnika za 2019. godinu</t>
  </si>
  <si>
    <t>Za ukupno RH</t>
  </si>
  <si>
    <t>UKUPNO SVI PODUZETNICI</t>
  </si>
  <si>
    <t xml:space="preserve">2018. </t>
  </si>
  <si>
    <t xml:space="preserve">2019. </t>
  </si>
  <si>
    <t>2019.</t>
  </si>
  <si>
    <t xml:space="preserve">2015. </t>
  </si>
  <si>
    <t>Osnovni podaci poslovanja poduzetnika po županijama za 2019. godinu</t>
  </si>
  <si>
    <t>58576890942</t>
  </si>
  <si>
    <t>ALFA DD</t>
  </si>
  <si>
    <t>Indeks 2019./2015.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</si>
  <si>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</t>
    </r>
    <r>
      <rPr>
        <b/>
        <sz val="10"/>
        <color theme="3" tint="-0.249977111117893"/>
        <rFont val="Arial"/>
        <family val="2"/>
        <charset val="238"/>
      </rPr>
      <t xml:space="preserve">Financijski rezultati poslovanja poduzetnika po razredima djelatnosti izdavanja knjiga, periodičnih publikacija i ostale izdavačke djelatnosti u 2019. godini </t>
    </r>
  </si>
  <si>
    <t xml:space="preserve"> (iznosi u tisućama kuna, prosječne plaće u kunama)</t>
  </si>
  <si>
    <t>Izvor: Fina, Registar godišnjih financijskih izvještaja, obrada GFI-a za razdoblje 2010.-2019. godina</t>
  </si>
  <si>
    <t>Ukupani prihodi</t>
  </si>
  <si>
    <t>(iznosi u tisućama kuna, prosječne plaće u kunama)</t>
  </si>
  <si>
    <t>(iznosi u tisućama kn, prosječne plaće u kn)</t>
  </si>
  <si>
    <t xml:space="preserve"> (iznosi u tisućama kn, prosječne plaće u kn)</t>
  </si>
  <si>
    <r>
      <rPr>
        <b/>
        <sz val="10"/>
        <color theme="3" tint="-0.249977111117893"/>
        <rFont val="Arial"/>
        <family val="2"/>
        <charset val="238"/>
      </rPr>
      <t>Tablica 5.</t>
    </r>
    <r>
      <rPr>
        <sz val="10"/>
        <color theme="3" tint="-0.249977111117893"/>
        <rFont val="Arial"/>
        <family val="2"/>
        <charset val="238"/>
      </rPr>
      <t xml:space="preserve">  </t>
    </r>
    <r>
      <rPr>
        <b/>
        <sz val="10"/>
        <color theme="3" tint="-0.249977111117893"/>
        <rFont val="Arial"/>
        <family val="2"/>
        <charset val="238"/>
      </rPr>
      <t>Poslovanje poduzetnika u djelatnosti izdavanje novina (58.13) u razdoblju od 2010. do 2019. godine</t>
    </r>
  </si>
  <si>
    <t>Tablica 4.  Poslovanje poduzetnika u djelatnosti izdavanja knjiga (58.11) u razdoblju od 2010. do 2019. godine</t>
  </si>
  <si>
    <t>Zagreb</t>
  </si>
  <si>
    <t>HANZA MEDIA d.o.o.</t>
  </si>
  <si>
    <t>24SATA d.o.o.</t>
  </si>
  <si>
    <t>VEČERNJI LIST d.o.o.</t>
  </si>
  <si>
    <t>PROFIL KLETT d.o.o.</t>
  </si>
  <si>
    <t>MOZAIK KNJIGA d.o.o.</t>
  </si>
  <si>
    <t>ADRIA MEDIA ZAGREB d.o.o.</t>
  </si>
  <si>
    <t>NARODNE NOVINE d.d.</t>
  </si>
  <si>
    <t>NOVI LIST d.d. RIJEKA</t>
  </si>
  <si>
    <t>ŠKOLSKA KNJIGA d.d.</t>
  </si>
  <si>
    <t>Rijeka</t>
  </si>
  <si>
    <t>07189160632</t>
  </si>
  <si>
    <t>Split</t>
  </si>
  <si>
    <t>SLOBODNA DALMACIJA d.d.</t>
  </si>
  <si>
    <t>EUROPAPRESS HOLDING d.o.o.</t>
  </si>
  <si>
    <t>EGMONT d.o.o.</t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</si>
  <si>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 </t>
    </r>
    <r>
      <rPr>
        <b/>
        <sz val="9"/>
        <color theme="3" tint="-0.249977111117893"/>
        <rFont val="Arial"/>
        <family val="2"/>
        <charset val="238"/>
      </rPr>
      <t xml:space="preserve">Osnovni financijski rezultati poslovanja poduzetnika u djelatnosti izdavanja knjiga, periodičnih publikacija i ostale izdavačke djelatnosti (NKD 58.1) </t>
    </r>
    <r>
      <rPr>
        <b/>
        <u/>
        <sz val="9"/>
        <color theme="3" tint="-0.249977111117893"/>
        <rFont val="Arial"/>
        <family val="2"/>
        <charset val="238"/>
      </rPr>
      <t>u 2019. godini</t>
    </r>
    <r>
      <rPr>
        <b/>
        <sz val="9"/>
        <color theme="3" tint="-0.249977111117893"/>
        <rFont val="Arial"/>
        <family val="2"/>
        <charset val="238"/>
      </rPr>
      <t xml:space="preserve"> </t>
    </r>
    <r>
      <rPr>
        <sz val="9"/>
        <color theme="3" tint="-0.249977111117893"/>
        <rFont val="Arial"/>
        <family val="2"/>
        <charset val="238"/>
      </rPr>
      <t xml:space="preserve"> </t>
    </r>
  </si>
  <si>
    <r>
      <rPr>
        <b/>
        <sz val="9"/>
        <color theme="3" tint="-0.249977111117893"/>
        <rFont val="Arial"/>
        <family val="2"/>
        <charset val="238"/>
      </rPr>
      <t>Tablica 1. a</t>
    </r>
    <r>
      <rPr>
        <sz val="9"/>
        <color theme="3" tint="-0.249977111117893"/>
        <rFont val="Arial"/>
        <family val="2"/>
        <charset val="238"/>
      </rPr>
      <t xml:space="preserve">  </t>
    </r>
    <r>
      <rPr>
        <b/>
        <sz val="9"/>
        <color theme="3" tint="-0.249977111117893"/>
        <rFont val="Arial"/>
        <family val="2"/>
        <charset val="238"/>
      </rPr>
      <t xml:space="preserve">Osnovni financijski rezultati poslovanja poduzetnika u djelatnosti izdavanja knjiga, periodičnih publikacija i ostale izdavačke djelatnosti (NKD 58.1) </t>
    </r>
    <r>
      <rPr>
        <b/>
        <u/>
        <sz val="9"/>
        <color theme="3" tint="-0.249977111117893"/>
        <rFont val="Arial"/>
        <family val="2"/>
        <charset val="238"/>
      </rPr>
      <t>u 2015. i 2019. godini</t>
    </r>
    <r>
      <rPr>
        <sz val="9"/>
        <color theme="3" tint="-0.249977111117893"/>
        <rFont val="Arial"/>
        <family val="2"/>
        <charset val="238"/>
      </rPr>
      <t xml:space="preserve"> </t>
    </r>
  </si>
  <si>
    <r>
      <t xml:space="preserve">Tablica 3.  TOP 10 poduzetnika čija je pretežita djelatnost izdavanje knjiga, periodičnih publikacija i ostale izdavačke djelatnosti (NKD 58.1), </t>
    </r>
    <r>
      <rPr>
        <b/>
        <u/>
        <sz val="9"/>
        <color theme="4" tint="-0.499984740745262"/>
        <rFont val="Arial"/>
        <family val="2"/>
        <charset val="238"/>
      </rPr>
      <t>rangirani prema UKUPNIM PRIHODIMA</t>
    </r>
    <r>
      <rPr>
        <b/>
        <sz val="9"/>
        <color theme="4" tint="-0.499984740745262"/>
        <rFont val="Arial"/>
        <family val="2"/>
        <charset val="238"/>
      </rPr>
      <t xml:space="preserve">, u 2019. g. </t>
    </r>
  </si>
  <si>
    <r>
      <t xml:space="preserve">Tablica 3.a  TOP 10 poduzetnika čija je pretežita djelatnost izdavanje knjiga, periodičnih publikacija i ostale izdavačke djelatnosti (NKD 58.1), </t>
    </r>
    <r>
      <rPr>
        <b/>
        <u/>
        <sz val="9"/>
        <color theme="4" tint="-0.499984740745262"/>
        <rFont val="Arial"/>
        <family val="2"/>
        <charset val="238"/>
      </rPr>
      <t>rangirani prema UKUPNIM PRIHODIMA</t>
    </r>
    <r>
      <rPr>
        <b/>
        <sz val="9"/>
        <color theme="4" tint="-0.499984740745262"/>
        <rFont val="Arial"/>
        <family val="2"/>
        <charset val="238"/>
      </rPr>
      <t>, u 2015. g.</t>
    </r>
  </si>
  <si>
    <t>Za djelatnost: J58.1   Izdavanje knjiga, periodičnih publikacija i ostale izdavačke djelatnosti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</si>
</sst>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#,##0.0"/>
    <numFmt numFmtId="166" formatCode="0.0"/>
    <numFmt numFmtId="167" formatCode="#,##0_ ;\-#,##0\ "/>
    <numFmt numFmtId="168" formatCode="#,##0_ ;[Red]\-#,##0\ "/>
    <numFmt numFmtId="169" formatCode="#0.0"/>
  </numFmts>
  <fonts count="6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color rgb="FF002060"/>
      <name val="Arial"/>
      <family val="2"/>
      <charset val="238"/>
    </font>
    <font>
      <sz val="11"/>
      <color rgb="FF002060"/>
      <name val="Calibri"/>
      <family val="2"/>
      <scheme val="minor"/>
    </font>
    <font>
      <i/>
      <sz val="9"/>
      <color rgb="FF002060"/>
      <name val="Arial"/>
      <family val="2"/>
      <charset val="238"/>
    </font>
    <font>
      <b/>
      <i/>
      <sz val="9"/>
      <color rgb="FF002060"/>
      <name val="Arial"/>
      <family val="2"/>
      <charset val="238"/>
    </font>
    <font>
      <i/>
      <sz val="8"/>
      <color rgb="FF002060"/>
      <name val="Arial"/>
      <family val="2"/>
      <charset val="238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i/>
      <sz val="8"/>
      <color theme="3" tint="-0.249977111117893"/>
      <name val="Arial"/>
      <family val="2"/>
      <charset val="238"/>
    </font>
    <font>
      <b/>
      <sz val="8"/>
      <color rgb="FF17365D"/>
      <name val="Arial"/>
      <family val="2"/>
      <charset val="238"/>
    </font>
    <font>
      <i/>
      <sz val="8"/>
      <color theme="1"/>
      <name val="Calibri"/>
      <family val="2"/>
      <scheme val="minor"/>
    </font>
    <font>
      <sz val="11"/>
      <color theme="3" tint="-0.249977111117893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sz val="9"/>
      <color theme="3" tint="-0.249977111117893"/>
      <name val="Calibri"/>
      <family val="2"/>
      <scheme val="minor"/>
    </font>
    <font>
      <b/>
      <u/>
      <sz val="9"/>
      <color theme="4" tint="-0.499984740745262"/>
      <name val="Arial"/>
      <family val="2"/>
      <charset val="238"/>
    </font>
    <font>
      <b/>
      <sz val="9"/>
      <color theme="4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FF00"/>
      </left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1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12"/>
      </right>
      <top/>
      <bottom style="thin">
        <color indexed="22"/>
      </bottom>
      <diagonal/>
    </border>
  </borders>
  <cellStyleXfs count="29">
    <xf numFmtId="0" fontId="0" fillId="0" borderId="0"/>
    <xf numFmtId="0" fontId="21" fillId="0" borderId="0"/>
    <xf numFmtId="0" fontId="13" fillId="0" borderId="0"/>
    <xf numFmtId="0" fontId="27" fillId="0" borderId="0" applyNumberFormat="0" applyFill="0" applyBorder="0" applyAlignment="0" applyProtection="0"/>
    <xf numFmtId="0" fontId="29" fillId="0" borderId="0"/>
    <xf numFmtId="0" fontId="12" fillId="0" borderId="0"/>
    <xf numFmtId="0" fontId="11" fillId="0" borderId="0"/>
    <xf numFmtId="0" fontId="30" fillId="0" borderId="0"/>
    <xf numFmtId="0" fontId="21" fillId="0" borderId="0"/>
    <xf numFmtId="0" fontId="10" fillId="0" borderId="0"/>
    <xf numFmtId="0" fontId="9" fillId="0" borderId="0"/>
    <xf numFmtId="0" fontId="40" fillId="0" borderId="0"/>
    <xf numFmtId="0" fontId="8" fillId="0" borderId="0"/>
    <xf numFmtId="0" fontId="27" fillId="0" borderId="0" applyNumberFormat="0" applyFill="0" applyBorder="0" applyAlignment="0" applyProtection="0"/>
    <xf numFmtId="0" fontId="21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7" fillId="0" borderId="0"/>
    <xf numFmtId="0" fontId="44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243">
    <xf numFmtId="0" fontId="0" fillId="0" borderId="0" xfId="0"/>
    <xf numFmtId="0" fontId="20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3" fontId="15" fillId="0" borderId="3" xfId="0" applyNumberFormat="1" applyFont="1" applyBorder="1" applyAlignment="1">
      <alignment horizontal="right" vertical="center"/>
    </xf>
    <xf numFmtId="3" fontId="24" fillId="3" borderId="4" xfId="0" applyNumberFormat="1" applyFont="1" applyFill="1" applyBorder="1" applyAlignment="1">
      <alignment horizontal="right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right" vertical="center" wrapText="1"/>
    </xf>
    <xf numFmtId="3" fontId="15" fillId="2" borderId="4" xfId="0" applyNumberFormat="1" applyFont="1" applyFill="1" applyBorder="1" applyAlignment="1">
      <alignment horizontal="right" vertical="center" wrapText="1"/>
    </xf>
    <xf numFmtId="165" fontId="15" fillId="2" borderId="4" xfId="0" applyNumberFormat="1" applyFont="1" applyFill="1" applyBorder="1" applyAlignment="1">
      <alignment horizontal="right" vertical="center" wrapText="1"/>
    </xf>
    <xf numFmtId="165" fontId="15" fillId="2" borderId="5" xfId="0" applyNumberFormat="1" applyFont="1" applyFill="1" applyBorder="1" applyAlignment="1">
      <alignment horizontal="right" vertical="center" wrapText="1"/>
    </xf>
    <xf numFmtId="3" fontId="15" fillId="2" borderId="7" xfId="0" applyNumberFormat="1" applyFont="1" applyFill="1" applyBorder="1" applyAlignment="1">
      <alignment horizontal="right" vertical="center" wrapText="1"/>
    </xf>
    <xf numFmtId="3" fontId="15" fillId="0" borderId="13" xfId="0" applyNumberFormat="1" applyFont="1" applyBorder="1" applyAlignment="1">
      <alignment horizontal="right" vertical="center" wrapText="1"/>
    </xf>
    <xf numFmtId="165" fontId="15" fillId="0" borderId="13" xfId="0" applyNumberFormat="1" applyFont="1" applyBorder="1" applyAlignment="1">
      <alignment horizontal="right" vertical="center" wrapText="1"/>
    </xf>
    <xf numFmtId="3" fontId="15" fillId="0" borderId="13" xfId="0" applyNumberFormat="1" applyFont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right" vertical="center" wrapText="1"/>
    </xf>
    <xf numFmtId="0" fontId="24" fillId="3" borderId="4" xfId="0" applyFont="1" applyFill="1" applyBorder="1" applyAlignment="1">
      <alignment horizontal="center" vertical="center"/>
    </xf>
    <xf numFmtId="49" fontId="19" fillId="4" borderId="4" xfId="0" applyNumberFormat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>
      <alignment vertical="center" wrapText="1"/>
    </xf>
    <xf numFmtId="3" fontId="19" fillId="4" borderId="10" xfId="0" applyNumberFormat="1" applyFont="1" applyFill="1" applyBorder="1" applyAlignment="1">
      <alignment vertical="center" wrapText="1"/>
    </xf>
    <xf numFmtId="3" fontId="19" fillId="4" borderId="12" xfId="0" applyNumberFormat="1" applyFont="1" applyFill="1" applyBorder="1" applyAlignment="1">
      <alignment horizontal="right" vertical="center" wrapText="1"/>
    </xf>
    <xf numFmtId="165" fontId="19" fillId="4" borderId="12" xfId="0" applyNumberFormat="1" applyFont="1" applyFill="1" applyBorder="1" applyAlignment="1">
      <alignment horizontal="right" vertical="center" wrapText="1"/>
    </xf>
    <xf numFmtId="3" fontId="19" fillId="4" borderId="4" xfId="0" applyNumberFormat="1" applyFont="1" applyFill="1" applyBorder="1" applyAlignment="1">
      <alignment horizontal="right" vertical="center" wrapText="1"/>
    </xf>
    <xf numFmtId="165" fontId="19" fillId="4" borderId="4" xfId="0" applyNumberFormat="1" applyFont="1" applyFill="1" applyBorder="1" applyAlignment="1">
      <alignment horizontal="right" vertical="center" wrapText="1"/>
    </xf>
    <xf numFmtId="3" fontId="19" fillId="4" borderId="9" xfId="0" applyNumberFormat="1" applyFont="1" applyFill="1" applyBorder="1" applyAlignment="1">
      <alignment horizontal="right" vertical="center" wrapText="1"/>
    </xf>
    <xf numFmtId="3" fontId="19" fillId="4" borderId="10" xfId="0" applyNumberFormat="1" applyFont="1" applyFill="1" applyBorder="1" applyAlignment="1">
      <alignment horizontal="right" vertical="center" wrapText="1"/>
    </xf>
    <xf numFmtId="165" fontId="15" fillId="0" borderId="3" xfId="0" applyNumberFormat="1" applyFont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center"/>
    </xf>
    <xf numFmtId="3" fontId="28" fillId="5" borderId="4" xfId="0" applyNumberFormat="1" applyFont="1" applyFill="1" applyBorder="1" applyAlignment="1">
      <alignment horizontal="right" vertical="center" wrapText="1"/>
    </xf>
    <xf numFmtId="3" fontId="28" fillId="6" borderId="4" xfId="0" applyNumberFormat="1" applyFont="1" applyFill="1" applyBorder="1" applyAlignment="1">
      <alignment horizontal="right" vertical="center" wrapText="1"/>
    </xf>
    <xf numFmtId="0" fontId="27" fillId="0" borderId="0" xfId="3" applyAlignment="1">
      <alignment vertical="center"/>
    </xf>
    <xf numFmtId="164" fontId="28" fillId="7" borderId="4" xfId="0" applyNumberFormat="1" applyFont="1" applyFill="1" applyBorder="1" applyAlignment="1">
      <alignment horizontal="right" vertical="center" wrapText="1"/>
    </xf>
    <xf numFmtId="0" fontId="24" fillId="3" borderId="4" xfId="0" quotePrefix="1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vertical="center" wrapText="1"/>
    </xf>
    <xf numFmtId="0" fontId="28" fillId="6" borderId="4" xfId="0" applyFont="1" applyFill="1" applyBorder="1" applyAlignment="1">
      <alignment vertical="center" wrapText="1"/>
    </xf>
    <xf numFmtId="0" fontId="28" fillId="7" borderId="4" xfId="0" applyFont="1" applyFill="1" applyBorder="1" applyAlignment="1">
      <alignment vertical="center" wrapText="1"/>
    </xf>
    <xf numFmtId="165" fontId="0" fillId="0" borderId="0" xfId="0" applyNumberFormat="1"/>
    <xf numFmtId="3" fontId="0" fillId="0" borderId="0" xfId="0" applyNumberFormat="1"/>
    <xf numFmtId="0" fontId="31" fillId="9" borderId="4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right" vertical="center" wrapText="1"/>
    </xf>
    <xf numFmtId="3" fontId="24" fillId="10" borderId="4" xfId="0" applyNumberFormat="1" applyFont="1" applyFill="1" applyBorder="1" applyAlignment="1">
      <alignment horizontal="right" vertical="center"/>
    </xf>
    <xf numFmtId="3" fontId="35" fillId="10" borderId="4" xfId="0" applyNumberFormat="1" applyFont="1" applyFill="1" applyBorder="1" applyAlignment="1">
      <alignment horizontal="right" vertical="center"/>
    </xf>
    <xf numFmtId="0" fontId="32" fillId="10" borderId="4" xfId="0" applyFont="1" applyFill="1" applyBorder="1" applyAlignment="1">
      <alignment horizontal="right" vertical="center" wrapText="1"/>
    </xf>
    <xf numFmtId="3" fontId="32" fillId="10" borderId="4" xfId="0" applyNumberFormat="1" applyFont="1" applyFill="1" applyBorder="1" applyAlignment="1">
      <alignment horizontal="right" vertical="center"/>
    </xf>
    <xf numFmtId="0" fontId="36" fillId="11" borderId="4" xfId="0" applyFont="1" applyFill="1" applyBorder="1" applyAlignment="1">
      <alignment horizontal="center" vertical="center" wrapText="1"/>
    </xf>
    <xf numFmtId="166" fontId="36" fillId="11" borderId="4" xfId="0" applyNumberFormat="1" applyFont="1" applyFill="1" applyBorder="1" applyAlignment="1">
      <alignment horizontal="right" vertical="center" wrapText="1"/>
    </xf>
    <xf numFmtId="166" fontId="36" fillId="11" borderId="4" xfId="0" applyNumberFormat="1" applyFont="1" applyFill="1" applyBorder="1" applyAlignment="1">
      <alignment horizontal="right" vertical="center"/>
    </xf>
    <xf numFmtId="165" fontId="36" fillId="11" borderId="4" xfId="0" applyNumberFormat="1" applyFont="1" applyFill="1" applyBorder="1" applyAlignment="1">
      <alignment horizontal="right" vertical="center"/>
    </xf>
    <xf numFmtId="0" fontId="24" fillId="10" borderId="12" xfId="0" applyFont="1" applyFill="1" applyBorder="1" applyAlignment="1">
      <alignment horizontal="right" vertical="center" wrapText="1"/>
    </xf>
    <xf numFmtId="0" fontId="31" fillId="9" borderId="11" xfId="0" applyFont="1" applyFill="1" applyBorder="1" applyAlignment="1">
      <alignment horizontal="center" vertical="center" wrapText="1"/>
    </xf>
    <xf numFmtId="3" fontId="32" fillId="10" borderId="5" xfId="0" applyNumberFormat="1" applyFont="1" applyFill="1" applyBorder="1" applyAlignment="1">
      <alignment horizontal="right" vertical="center"/>
    </xf>
    <xf numFmtId="3" fontId="32" fillId="10" borderId="7" xfId="0" applyNumberFormat="1" applyFont="1" applyFill="1" applyBorder="1" applyAlignment="1">
      <alignment horizontal="right" vertical="center"/>
    </xf>
    <xf numFmtId="3" fontId="24" fillId="10" borderId="11" xfId="0" applyNumberFormat="1" applyFont="1" applyFill="1" applyBorder="1" applyAlignment="1">
      <alignment horizontal="right" vertical="center"/>
    </xf>
    <xf numFmtId="3" fontId="24" fillId="10" borderId="12" xfId="0" applyNumberFormat="1" applyFont="1" applyFill="1" applyBorder="1" applyAlignment="1">
      <alignment horizontal="right" vertical="center"/>
    </xf>
    <xf numFmtId="3" fontId="24" fillId="10" borderId="5" xfId="0" applyNumberFormat="1" applyFont="1" applyFill="1" applyBorder="1" applyAlignment="1">
      <alignment horizontal="right" vertical="center"/>
    </xf>
    <xf numFmtId="0" fontId="31" fillId="9" borderId="4" xfId="0" applyFont="1" applyFill="1" applyBorder="1" applyAlignment="1">
      <alignment horizontal="left" vertical="center" wrapText="1"/>
    </xf>
    <xf numFmtId="0" fontId="31" fillId="9" borderId="11" xfId="0" applyFont="1" applyFill="1" applyBorder="1" applyAlignment="1">
      <alignment horizontal="left" vertical="center" wrapText="1"/>
    </xf>
    <xf numFmtId="3" fontId="32" fillId="10" borderId="17" xfId="0" applyNumberFormat="1" applyFont="1" applyFill="1" applyBorder="1" applyAlignment="1">
      <alignment horizontal="right" vertical="center"/>
    </xf>
    <xf numFmtId="3" fontId="24" fillId="10" borderId="17" xfId="0" applyNumberFormat="1" applyFont="1" applyFill="1" applyBorder="1" applyAlignment="1">
      <alignment horizontal="right" vertical="center"/>
    </xf>
    <xf numFmtId="3" fontId="26" fillId="10" borderId="4" xfId="0" applyNumberFormat="1" applyFont="1" applyFill="1" applyBorder="1" applyAlignment="1">
      <alignment horizontal="right" vertical="center"/>
    </xf>
    <xf numFmtId="166" fontId="33" fillId="11" borderId="4" xfId="0" applyNumberFormat="1" applyFont="1" applyFill="1" applyBorder="1" applyAlignment="1">
      <alignment horizontal="right" vertical="center" wrapText="1"/>
    </xf>
    <xf numFmtId="3" fontId="24" fillId="10" borderId="14" xfId="0" applyNumberFormat="1" applyFont="1" applyFill="1" applyBorder="1" applyAlignment="1">
      <alignment horizontal="right" vertical="center"/>
    </xf>
    <xf numFmtId="164" fontId="39" fillId="12" borderId="4" xfId="0" applyNumberFormat="1" applyFont="1" applyFill="1" applyBorder="1" applyAlignment="1">
      <alignment vertical="center"/>
    </xf>
    <xf numFmtId="164" fontId="39" fillId="12" borderId="11" xfId="0" applyNumberFormat="1" applyFont="1" applyFill="1" applyBorder="1" applyAlignment="1">
      <alignment vertical="center"/>
    </xf>
    <xf numFmtId="3" fontId="32" fillId="10" borderId="12" xfId="0" applyNumberFormat="1" applyFont="1" applyFill="1" applyBorder="1" applyAlignment="1">
      <alignment horizontal="right" vertical="center"/>
    </xf>
    <xf numFmtId="3" fontId="32" fillId="10" borderId="11" xfId="0" applyNumberFormat="1" applyFont="1" applyFill="1" applyBorder="1" applyAlignment="1">
      <alignment horizontal="right" vertical="center"/>
    </xf>
    <xf numFmtId="3" fontId="26" fillId="10" borderId="12" xfId="0" applyNumberFormat="1" applyFont="1" applyFill="1" applyBorder="1" applyAlignment="1">
      <alignment horizontal="right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vertical="center" wrapText="1"/>
    </xf>
    <xf numFmtId="0" fontId="32" fillId="3" borderId="4" xfId="0" applyFont="1" applyFill="1" applyBorder="1" applyAlignment="1">
      <alignment horizontal="right" vertical="center"/>
    </xf>
    <xf numFmtId="3" fontId="32" fillId="3" borderId="4" xfId="0" applyNumberFormat="1" applyFont="1" applyFill="1" applyBorder="1" applyAlignment="1">
      <alignment horizontal="right" vertical="center"/>
    </xf>
    <xf numFmtId="3" fontId="26" fillId="3" borderId="4" xfId="0" applyNumberFormat="1" applyFont="1" applyFill="1" applyBorder="1" applyAlignment="1">
      <alignment horizontal="right" vertical="center"/>
    </xf>
    <xf numFmtId="0" fontId="33" fillId="8" borderId="4" xfId="0" applyFont="1" applyFill="1" applyBorder="1" applyAlignment="1">
      <alignment vertical="center" wrapText="1"/>
    </xf>
    <xf numFmtId="3" fontId="15" fillId="2" borderId="20" xfId="0" applyNumberFormat="1" applyFont="1" applyFill="1" applyBorder="1" applyAlignment="1">
      <alignment horizontal="right" vertical="center" wrapText="1"/>
    </xf>
    <xf numFmtId="3" fontId="15" fillId="0" borderId="21" xfId="0" applyNumberFormat="1" applyFont="1" applyBorder="1" applyAlignment="1">
      <alignment horizontal="right" vertical="center" wrapText="1"/>
    </xf>
    <xf numFmtId="49" fontId="14" fillId="14" borderId="24" xfId="10" applyNumberFormat="1" applyFont="1" applyFill="1" applyBorder="1" applyAlignment="1">
      <alignment horizontal="center" vertical="center" wrapText="1"/>
    </xf>
    <xf numFmtId="0" fontId="15" fillId="0" borderId="13" xfId="10" applyFont="1" applyBorder="1" applyAlignment="1">
      <alignment horizontal="left" vertical="center"/>
    </xf>
    <xf numFmtId="49" fontId="19" fillId="4" borderId="11" xfId="0" applyNumberFormat="1" applyFont="1" applyFill="1" applyBorder="1" applyAlignment="1">
      <alignment horizontal="center" vertical="center" wrapText="1"/>
    </xf>
    <xf numFmtId="3" fontId="15" fillId="0" borderId="13" xfId="10" applyNumberFormat="1" applyFont="1" applyBorder="1" applyAlignment="1">
      <alignment horizontal="right" vertical="center"/>
    </xf>
    <xf numFmtId="3" fontId="15" fillId="0" borderId="13" xfId="0" applyNumberFormat="1" applyFont="1" applyBorder="1" applyAlignment="1">
      <alignment horizontal="right" vertical="center"/>
    </xf>
    <xf numFmtId="49" fontId="19" fillId="14" borderId="23" xfId="10" applyNumberFormat="1" applyFont="1" applyFill="1" applyBorder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 wrapText="1"/>
    </xf>
    <xf numFmtId="0" fontId="21" fillId="0" borderId="0" xfId="14"/>
    <xf numFmtId="0" fontId="41" fillId="0" borderId="0" xfId="14" applyFont="1" applyAlignment="1">
      <alignment horizontal="left" vertical="center"/>
    </xf>
    <xf numFmtId="0" fontId="22" fillId="4" borderId="11" xfId="11" applyFont="1" applyFill="1" applyBorder="1" applyAlignment="1">
      <alignment horizontal="center" vertical="center" wrapText="1"/>
    </xf>
    <xf numFmtId="0" fontId="23" fillId="2" borderId="4" xfId="11" applyFont="1" applyFill="1" applyBorder="1" applyAlignment="1">
      <alignment horizontal="center" vertical="center" wrapText="1"/>
    </xf>
    <xf numFmtId="0" fontId="42" fillId="2" borderId="4" xfId="14" quotePrefix="1" applyNumberFormat="1" applyFont="1" applyFill="1" applyBorder="1" applyAlignment="1">
      <alignment vertical="center"/>
    </xf>
    <xf numFmtId="167" fontId="42" fillId="2" borderId="4" xfId="14" applyNumberFormat="1" applyFont="1" applyFill="1" applyBorder="1"/>
    <xf numFmtId="0" fontId="24" fillId="2" borderId="4" xfId="11" applyFont="1" applyFill="1" applyBorder="1" applyAlignment="1">
      <alignment horizontal="center" vertical="center" wrapText="1"/>
    </xf>
    <xf numFmtId="0" fontId="42" fillId="2" borderId="4" xfId="11" applyFont="1" applyFill="1" applyBorder="1" applyAlignment="1">
      <alignment horizontal="center" vertical="center"/>
    </xf>
    <xf numFmtId="0" fontId="42" fillId="2" borderId="4" xfId="11" quotePrefix="1" applyFont="1" applyFill="1" applyBorder="1" applyAlignment="1">
      <alignment horizontal="center" vertical="center"/>
    </xf>
    <xf numFmtId="0" fontId="42" fillId="2" borderId="4" xfId="14" applyFont="1" applyFill="1" applyBorder="1" applyAlignment="1">
      <alignment vertical="center"/>
    </xf>
    <xf numFmtId="3" fontId="43" fillId="6" borderId="4" xfId="0" applyNumberFormat="1" applyFont="1" applyFill="1" applyBorder="1" applyAlignment="1">
      <alignment vertical="center"/>
    </xf>
    <xf numFmtId="164" fontId="43" fillId="7" borderId="4" xfId="0" applyNumberFormat="1" applyFont="1" applyFill="1" applyBorder="1" applyAlignment="1">
      <alignment vertical="center"/>
    </xf>
    <xf numFmtId="167" fontId="26" fillId="2" borderId="4" xfId="14" applyNumberFormat="1" applyFont="1" applyFill="1" applyBorder="1"/>
    <xf numFmtId="3" fontId="43" fillId="5" borderId="4" xfId="0" applyNumberFormat="1" applyFont="1" applyFill="1" applyBorder="1" applyAlignment="1">
      <alignment vertical="center"/>
    </xf>
    <xf numFmtId="3" fontId="34" fillId="6" borderId="4" xfId="0" applyNumberFormat="1" applyFont="1" applyFill="1" applyBorder="1" applyAlignment="1">
      <alignment vertical="center"/>
    </xf>
    <xf numFmtId="3" fontId="36" fillId="10" borderId="15" xfId="0" applyNumberFormat="1" applyFont="1" applyFill="1" applyBorder="1" applyAlignment="1">
      <alignment horizontal="right" vertical="center" wrapText="1"/>
    </xf>
    <xf numFmtId="168" fontId="15" fillId="2" borderId="4" xfId="0" applyNumberFormat="1" applyFont="1" applyFill="1" applyBorder="1" applyAlignment="1">
      <alignment horizontal="right" vertical="center" wrapText="1"/>
    </xf>
    <xf numFmtId="3" fontId="26" fillId="0" borderId="13" xfId="10" applyNumberFormat="1" applyFont="1" applyBorder="1" applyAlignment="1">
      <alignment horizontal="right" vertical="center"/>
    </xf>
    <xf numFmtId="3" fontId="45" fillId="3" borderId="4" xfId="0" applyNumberFormat="1" applyFont="1" applyFill="1" applyBorder="1" applyAlignment="1">
      <alignment horizontal="right" vertical="center"/>
    </xf>
    <xf numFmtId="49" fontId="24" fillId="3" borderId="4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left" vertical="center"/>
    </xf>
    <xf numFmtId="3" fontId="25" fillId="5" borderId="1" xfId="0" applyNumberFormat="1" applyFont="1" applyFill="1" applyBorder="1" applyAlignment="1">
      <alignment horizontal="right" vertical="center"/>
    </xf>
    <xf numFmtId="165" fontId="25" fillId="5" borderId="1" xfId="0" applyNumberFormat="1" applyFont="1" applyFill="1" applyBorder="1" applyAlignment="1">
      <alignment horizontal="right" vertical="center"/>
    </xf>
    <xf numFmtId="0" fontId="25" fillId="5" borderId="13" xfId="0" applyFont="1" applyFill="1" applyBorder="1" applyAlignment="1">
      <alignment horizontal="left" vertical="center"/>
    </xf>
    <xf numFmtId="3" fontId="25" fillId="5" borderId="13" xfId="0" applyNumberFormat="1" applyFont="1" applyFill="1" applyBorder="1" applyAlignment="1">
      <alignment horizontal="right" vertical="center"/>
    </xf>
    <xf numFmtId="0" fontId="25" fillId="5" borderId="13" xfId="1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>
      <alignment horizontal="right" vertical="center"/>
    </xf>
    <xf numFmtId="165" fontId="25" fillId="2" borderId="4" xfId="0" applyNumberFormat="1" applyFont="1" applyFill="1" applyBorder="1" applyAlignment="1">
      <alignment horizontal="right" vertical="center"/>
    </xf>
    <xf numFmtId="0" fontId="25" fillId="2" borderId="4" xfId="10" applyFont="1" applyFill="1" applyBorder="1" applyAlignment="1">
      <alignment horizontal="left" vertical="center"/>
    </xf>
    <xf numFmtId="0" fontId="25" fillId="2" borderId="11" xfId="10" applyFont="1" applyFill="1" applyBorder="1" applyAlignment="1">
      <alignment horizontal="left" vertical="center"/>
    </xf>
    <xf numFmtId="3" fontId="25" fillId="2" borderId="11" xfId="0" applyNumberFormat="1" applyFont="1" applyFill="1" applyBorder="1" applyAlignment="1">
      <alignment horizontal="right" vertical="center"/>
    </xf>
    <xf numFmtId="0" fontId="6" fillId="0" borderId="0" xfId="22"/>
    <xf numFmtId="49" fontId="14" fillId="14" borderId="26" xfId="22" applyNumberFormat="1" applyFont="1" applyFill="1" applyBorder="1" applyAlignment="1">
      <alignment horizontal="center" vertical="center" wrapText="1"/>
    </xf>
    <xf numFmtId="49" fontId="14" fillId="14" borderId="23" xfId="22" applyNumberFormat="1" applyFont="1" applyFill="1" applyBorder="1" applyAlignment="1">
      <alignment horizontal="center" vertical="center" wrapText="1"/>
    </xf>
    <xf numFmtId="49" fontId="14" fillId="14" borderId="24" xfId="22" applyNumberFormat="1" applyFont="1" applyFill="1" applyBorder="1" applyAlignment="1">
      <alignment horizontal="center" vertical="center" wrapText="1"/>
    </xf>
    <xf numFmtId="0" fontId="15" fillId="0" borderId="27" xfId="22" applyFont="1" applyBorder="1" applyAlignment="1">
      <alignment horizontal="left" vertical="center"/>
    </xf>
    <xf numFmtId="0" fontId="15" fillId="0" borderId="30" xfId="22" applyFont="1" applyBorder="1" applyAlignment="1">
      <alignment horizontal="left" vertical="center"/>
    </xf>
    <xf numFmtId="0" fontId="46" fillId="0" borderId="0" xfId="0" applyFont="1"/>
    <xf numFmtId="168" fontId="33" fillId="8" borderId="4" xfId="0" applyNumberFormat="1" applyFont="1" applyFill="1" applyBorder="1" applyAlignment="1">
      <alignment horizontal="right" vertical="center"/>
    </xf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3" fontId="34" fillId="5" borderId="13" xfId="0" applyNumberFormat="1" applyFont="1" applyFill="1" applyBorder="1" applyAlignment="1">
      <alignment horizontal="right" vertical="center"/>
    </xf>
    <xf numFmtId="164" fontId="33" fillId="2" borderId="4" xfId="10" applyNumberFormat="1" applyFont="1" applyFill="1" applyBorder="1" applyAlignment="1">
      <alignment horizontal="right" vertical="center"/>
    </xf>
    <xf numFmtId="164" fontId="32" fillId="13" borderId="13" xfId="10" applyNumberFormat="1" applyFont="1" applyFill="1" applyBorder="1" applyAlignment="1">
      <alignment horizontal="right" vertical="center"/>
    </xf>
    <xf numFmtId="164" fontId="32" fillId="5" borderId="13" xfId="10" applyNumberFormat="1" applyFont="1" applyFill="1" applyBorder="1" applyAlignment="1">
      <alignment horizontal="right" vertical="center"/>
    </xf>
    <xf numFmtId="164" fontId="33" fillId="5" borderId="13" xfId="10" applyNumberFormat="1" applyFont="1" applyFill="1" applyBorder="1" applyAlignment="1">
      <alignment horizontal="right" vertical="center"/>
    </xf>
    <xf numFmtId="0" fontId="51" fillId="0" borderId="0" xfId="0" applyFont="1"/>
    <xf numFmtId="3" fontId="24" fillId="10" borderId="12" xfId="0" applyNumberFormat="1" applyFont="1" applyFill="1" applyBorder="1" applyAlignment="1">
      <alignment horizontal="right" vertical="center" wrapText="1"/>
    </xf>
    <xf numFmtId="3" fontId="24" fillId="10" borderId="4" xfId="0" applyNumberFormat="1" applyFont="1" applyFill="1" applyBorder="1" applyAlignment="1">
      <alignment horizontal="right" vertical="center" wrapText="1"/>
    </xf>
    <xf numFmtId="3" fontId="24" fillId="10" borderId="15" xfId="0" applyNumberFormat="1" applyFont="1" applyFill="1" applyBorder="1" applyAlignment="1">
      <alignment horizontal="right" vertical="center" wrapText="1"/>
    </xf>
    <xf numFmtId="164" fontId="39" fillId="5" borderId="4" xfId="0" applyNumberFormat="1" applyFont="1" applyFill="1" applyBorder="1" applyAlignment="1">
      <alignment vertical="center"/>
    </xf>
    <xf numFmtId="164" fontId="39" fillId="5" borderId="4" xfId="0" applyNumberFormat="1" applyFont="1" applyFill="1" applyBorder="1" applyAlignment="1">
      <alignment horizontal="right" vertical="center"/>
    </xf>
    <xf numFmtId="164" fontId="39" fillId="5" borderId="11" xfId="0" applyNumberFormat="1" applyFont="1" applyFill="1" applyBorder="1" applyAlignment="1">
      <alignment vertical="center"/>
    </xf>
    <xf numFmtId="164" fontId="39" fillId="5" borderId="17" xfId="0" applyNumberFormat="1" applyFont="1" applyFill="1" applyBorder="1" applyAlignment="1">
      <alignment vertical="center"/>
    </xf>
    <xf numFmtId="164" fontId="39" fillId="5" borderId="12" xfId="0" applyNumberFormat="1" applyFont="1" applyFill="1" applyBorder="1" applyAlignment="1">
      <alignment vertical="center"/>
    </xf>
    <xf numFmtId="168" fontId="15" fillId="2" borderId="20" xfId="0" applyNumberFormat="1" applyFont="1" applyFill="1" applyBorder="1" applyAlignment="1">
      <alignment horizontal="right" vertical="center" wrapText="1"/>
    </xf>
    <xf numFmtId="0" fontId="52" fillId="0" borderId="0" xfId="0" applyFont="1"/>
    <xf numFmtId="0" fontId="16" fillId="0" borderId="0" xfId="0" applyFont="1" applyAlignment="1"/>
    <xf numFmtId="0" fontId="53" fillId="0" borderId="0" xfId="0" applyFont="1"/>
    <xf numFmtId="0" fontId="17" fillId="0" borderId="0" xfId="0" applyFont="1"/>
    <xf numFmtId="0" fontId="55" fillId="11" borderId="4" xfId="0" applyFont="1" applyFill="1" applyBorder="1" applyAlignment="1">
      <alignment horizontal="center" vertical="center" wrapText="1"/>
    </xf>
    <xf numFmtId="0" fontId="31" fillId="9" borderId="16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1" fillId="9" borderId="18" xfId="0" applyFont="1" applyFill="1" applyBorder="1" applyAlignment="1">
      <alignment horizontal="center" vertical="center" wrapText="1"/>
    </xf>
    <xf numFmtId="0" fontId="36" fillId="10" borderId="4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57" fillId="0" borderId="0" xfId="22" applyFont="1"/>
    <xf numFmtId="0" fontId="16" fillId="0" borderId="0" xfId="22" applyFont="1"/>
    <xf numFmtId="0" fontId="24" fillId="3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3" fontId="15" fillId="0" borderId="35" xfId="0" applyNumberFormat="1" applyFont="1" applyBorder="1" applyAlignment="1">
      <alignment vertical="center" wrapText="1"/>
    </xf>
    <xf numFmtId="3" fontId="15" fillId="0" borderId="21" xfId="0" applyNumberFormat="1" applyFont="1" applyBorder="1" applyAlignment="1">
      <alignment vertical="center" wrapText="1"/>
    </xf>
    <xf numFmtId="3" fontId="25" fillId="2" borderId="15" xfId="0" applyNumberFormat="1" applyFont="1" applyFill="1" applyBorder="1" applyAlignment="1">
      <alignment horizontal="right" vertical="center" wrapText="1"/>
    </xf>
    <xf numFmtId="3" fontId="25" fillId="0" borderId="15" xfId="0" applyNumberFormat="1" applyFont="1" applyBorder="1" applyAlignment="1">
      <alignment horizontal="right" vertical="center" wrapText="1"/>
    </xf>
    <xf numFmtId="168" fontId="25" fillId="2" borderId="15" xfId="0" applyNumberFormat="1" applyFont="1" applyFill="1" applyBorder="1" applyAlignment="1">
      <alignment horizontal="right" vertical="center" wrapText="1"/>
    </xf>
    <xf numFmtId="168" fontId="15" fillId="2" borderId="34" xfId="0" applyNumberFormat="1" applyFont="1" applyFill="1" applyBorder="1" applyAlignment="1">
      <alignment horizontal="right" vertical="center" wrapText="1"/>
    </xf>
    <xf numFmtId="165" fontId="15" fillId="2" borderId="7" xfId="0" applyNumberFormat="1" applyFont="1" applyFill="1" applyBorder="1" applyAlignment="1">
      <alignment horizontal="right" vertical="center" wrapText="1"/>
    </xf>
    <xf numFmtId="168" fontId="15" fillId="2" borderId="11" xfId="0" applyNumberFormat="1" applyFont="1" applyFill="1" applyBorder="1" applyAlignment="1">
      <alignment horizontal="right" vertical="center" wrapText="1"/>
    </xf>
    <xf numFmtId="168" fontId="15" fillId="2" borderId="12" xfId="0" applyNumberFormat="1" applyFont="1" applyFill="1" applyBorder="1" applyAlignment="1">
      <alignment horizontal="right" vertical="center" wrapText="1"/>
    </xf>
    <xf numFmtId="168" fontId="25" fillId="2" borderId="36" xfId="0" applyNumberFormat="1" applyFont="1" applyFill="1" applyBorder="1" applyAlignment="1">
      <alignment horizontal="right" vertical="center" wrapText="1"/>
    </xf>
    <xf numFmtId="0" fontId="25" fillId="0" borderId="27" xfId="22" applyFont="1" applyBorder="1" applyAlignment="1">
      <alignment horizontal="left" vertical="center"/>
    </xf>
    <xf numFmtId="164" fontId="39" fillId="12" borderId="11" xfId="0" applyNumberFormat="1" applyFont="1" applyFill="1" applyBorder="1" applyAlignment="1">
      <alignment horizontal="right" vertical="center"/>
    </xf>
    <xf numFmtId="3" fontId="15" fillId="0" borderId="28" xfId="22" applyNumberFormat="1" applyFont="1" applyBorder="1" applyAlignment="1">
      <alignment horizontal="right" vertical="center"/>
    </xf>
    <xf numFmtId="3" fontId="15" fillId="0" borderId="1" xfId="22" applyNumberFormat="1" applyFont="1" applyBorder="1" applyAlignment="1">
      <alignment horizontal="right" vertical="center"/>
    </xf>
    <xf numFmtId="169" fontId="15" fillId="0" borderId="29" xfId="22" applyNumberFormat="1" applyFont="1" applyBorder="1" applyAlignment="1">
      <alignment horizontal="right" vertical="center"/>
    </xf>
    <xf numFmtId="3" fontId="25" fillId="0" borderId="28" xfId="22" applyNumberFormat="1" applyFont="1" applyBorder="1" applyAlignment="1">
      <alignment horizontal="right" vertical="center"/>
    </xf>
    <xf numFmtId="3" fontId="25" fillId="0" borderId="1" xfId="22" applyNumberFormat="1" applyFont="1" applyBorder="1" applyAlignment="1">
      <alignment horizontal="right" vertical="center"/>
    </xf>
    <xf numFmtId="169" fontId="25" fillId="0" borderId="29" xfId="22" applyNumberFormat="1" applyFont="1" applyBorder="1" applyAlignment="1">
      <alignment horizontal="right" vertical="center"/>
    </xf>
    <xf numFmtId="3" fontId="15" fillId="0" borderId="31" xfId="22" applyNumberFormat="1" applyFont="1" applyBorder="1" applyAlignment="1">
      <alignment horizontal="right" vertical="center"/>
    </xf>
    <xf numFmtId="3" fontId="15" fillId="0" borderId="32" xfId="22" applyNumberFormat="1" applyFont="1" applyBorder="1" applyAlignment="1">
      <alignment horizontal="right" vertical="center"/>
    </xf>
    <xf numFmtId="169" fontId="15" fillId="0" borderId="33" xfId="22" applyNumberFormat="1" applyFont="1" applyBorder="1" applyAlignment="1">
      <alignment horizontal="right" vertical="center"/>
    </xf>
    <xf numFmtId="0" fontId="43" fillId="0" borderId="0" xfId="22" applyFont="1" applyAlignment="1">
      <alignment vertical="center"/>
    </xf>
    <xf numFmtId="0" fontId="28" fillId="0" borderId="0" xfId="0" applyFont="1"/>
    <xf numFmtId="0" fontId="33" fillId="0" borderId="0" xfId="0" applyFont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15" fillId="0" borderId="38" xfId="0" applyNumberFormat="1" applyFont="1" applyBorder="1" applyAlignment="1">
      <alignment vertical="center" wrapText="1"/>
    </xf>
    <xf numFmtId="3" fontId="43" fillId="13" borderId="36" xfId="0" applyNumberFormat="1" applyFont="1" applyFill="1" applyBorder="1" applyAlignment="1">
      <alignment vertical="center" wrapText="1"/>
    </xf>
    <xf numFmtId="3" fontId="25" fillId="13" borderId="15" xfId="0" applyNumberFormat="1" applyFont="1" applyFill="1" applyBorder="1" applyAlignment="1">
      <alignment vertical="center" wrapText="1"/>
    </xf>
    <xf numFmtId="0" fontId="14" fillId="14" borderId="22" xfId="22" applyFont="1" applyFill="1" applyBorder="1" applyAlignment="1">
      <alignment horizontal="center" vertical="center" wrapText="1"/>
    </xf>
    <xf numFmtId="0" fontId="14" fillId="14" borderId="0" xfId="22" applyFont="1" applyFill="1" applyBorder="1" applyAlignment="1">
      <alignment horizontal="center" vertical="center" wrapText="1"/>
    </xf>
    <xf numFmtId="0" fontId="14" fillId="14" borderId="25" xfId="22" applyFont="1" applyFill="1" applyBorder="1" applyAlignment="1">
      <alignment horizontal="center" vertical="center" wrapText="1"/>
    </xf>
    <xf numFmtId="0" fontId="54" fillId="0" borderId="0" xfId="22" applyFont="1" applyAlignment="1">
      <alignment horizontal="right" vertical="center"/>
    </xf>
    <xf numFmtId="0" fontId="58" fillId="0" borderId="0" xfId="0" applyFont="1" applyAlignment="1">
      <alignment horizontal="right" vertical="center"/>
    </xf>
    <xf numFmtId="0" fontId="18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4" fillId="14" borderId="22" xfId="10" applyFont="1" applyFill="1" applyBorder="1" applyAlignment="1">
      <alignment horizontal="center" vertical="center" wrapText="1"/>
    </xf>
    <xf numFmtId="0" fontId="14" fillId="14" borderId="37" xfId="1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61" fillId="0" borderId="0" xfId="0" applyFont="1" applyAlignment="1">
      <alignment vertical="center" wrapText="1"/>
    </xf>
    <xf numFmtId="0" fontId="59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54" fillId="0" borderId="19" xfId="0" applyFont="1" applyBorder="1" applyAlignment="1">
      <alignment horizontal="right" vertical="center"/>
    </xf>
    <xf numFmtId="0" fontId="56" fillId="0" borderId="19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20" fillId="0" borderId="34" xfId="0" applyFont="1" applyBorder="1" applyAlignment="1">
      <alignment vertical="center"/>
    </xf>
    <xf numFmtId="0" fontId="0" fillId="0" borderId="34" xfId="0" applyBorder="1" applyAlignment="1"/>
    <xf numFmtId="0" fontId="43" fillId="0" borderId="0" xfId="0" applyFont="1" applyAlignment="1">
      <alignment horizontal="left" vertical="center" wrapText="1"/>
    </xf>
    <xf numFmtId="0" fontId="63" fillId="0" borderId="0" xfId="0" applyFont="1" applyAlignment="1">
      <alignment horizontal="left" vertical="center" wrapText="1"/>
    </xf>
    <xf numFmtId="0" fontId="43" fillId="0" borderId="0" xfId="0" applyFont="1" applyAlignment="1">
      <alignment vertical="center" wrapText="1"/>
    </xf>
    <xf numFmtId="0" fontId="63" fillId="0" borderId="0" xfId="0" applyFont="1" applyAlignment="1">
      <alignment wrapText="1"/>
    </xf>
    <xf numFmtId="0" fontId="28" fillId="5" borderId="5" xfId="0" applyFont="1" applyFill="1" applyBorder="1" applyAlignment="1">
      <alignment horizontal="left" vertical="center" wrapText="1"/>
    </xf>
    <xf numFmtId="0" fontId="28" fillId="5" borderId="6" xfId="0" applyFont="1" applyFill="1" applyBorder="1" applyAlignment="1">
      <alignment horizontal="left" vertical="center" wrapText="1"/>
    </xf>
    <xf numFmtId="0" fontId="28" fillId="6" borderId="5" xfId="0" applyFont="1" applyFill="1" applyBorder="1" applyAlignment="1">
      <alignment horizontal="left" vertical="center" wrapText="1"/>
    </xf>
    <xf numFmtId="0" fontId="28" fillId="6" borderId="6" xfId="0" applyFont="1" applyFill="1" applyBorder="1" applyAlignment="1">
      <alignment horizontal="left" vertical="center" wrapText="1"/>
    </xf>
    <xf numFmtId="0" fontId="28" fillId="7" borderId="5" xfId="0" applyFont="1" applyFill="1" applyBorder="1" applyAlignment="1">
      <alignment horizontal="left" vertical="center" wrapText="1"/>
    </xf>
    <xf numFmtId="0" fontId="28" fillId="7" borderId="6" xfId="0" applyFont="1" applyFill="1" applyBorder="1" applyAlignment="1">
      <alignment horizontal="left" vertical="center" wrapText="1"/>
    </xf>
    <xf numFmtId="0" fontId="31" fillId="9" borderId="18" xfId="0" applyFont="1" applyFill="1" applyBorder="1" applyAlignment="1">
      <alignment horizontal="center" vertical="center"/>
    </xf>
    <xf numFmtId="0" fontId="31" fillId="9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0" xfId="0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16" fillId="0" borderId="0" xfId="0" applyFont="1" applyAlignment="1"/>
    <xf numFmtId="0" fontId="53" fillId="0" borderId="0" xfId="0" applyFont="1" applyAlignment="1"/>
    <xf numFmtId="0" fontId="19" fillId="4" borderId="5" xfId="0" applyFont="1" applyFill="1" applyBorder="1" applyAlignment="1">
      <alignment horizontal="center" vertical="center" wrapText="1"/>
    </xf>
    <xf numFmtId="0" fontId="15" fillId="0" borderId="39" xfId="22" applyFont="1" applyBorder="1" applyAlignment="1">
      <alignment horizontal="left" vertical="center"/>
    </xf>
    <xf numFmtId="3" fontId="15" fillId="0" borderId="40" xfId="22" applyNumberFormat="1" applyFont="1" applyBorder="1" applyAlignment="1">
      <alignment horizontal="right" vertical="center"/>
    </xf>
    <xf numFmtId="3" fontId="15" fillId="0" borderId="3" xfId="22" applyNumberFormat="1" applyFont="1" applyBorder="1" applyAlignment="1">
      <alignment horizontal="right" vertical="center"/>
    </xf>
    <xf numFmtId="169" fontId="15" fillId="0" borderId="41" xfId="22" applyNumberFormat="1" applyFont="1" applyBorder="1" applyAlignment="1">
      <alignment horizontal="right" vertical="center"/>
    </xf>
    <xf numFmtId="0" fontId="15" fillId="2" borderId="4" xfId="22" applyFont="1" applyFill="1" applyBorder="1" applyAlignment="1">
      <alignment horizontal="left" vertical="center"/>
    </xf>
    <xf numFmtId="3" fontId="15" fillId="2" borderId="4" xfId="22" applyNumberFormat="1" applyFont="1" applyFill="1" applyBorder="1" applyAlignment="1">
      <alignment horizontal="right" vertical="center"/>
    </xf>
    <xf numFmtId="169" fontId="15" fillId="2" borderId="4" xfId="22" applyNumberFormat="1" applyFont="1" applyFill="1" applyBorder="1" applyAlignment="1">
      <alignment horizontal="right" vertical="center"/>
    </xf>
  </cellXfs>
  <cellStyles count="29">
    <cellStyle name="Hiperveza" xfId="3" builtinId="8"/>
    <cellStyle name="Hiperveza 2" xfId="13"/>
    <cellStyle name="Normal 2" xfId="1"/>
    <cellStyle name="Normal 3" xfId="2"/>
    <cellStyle name="Normal 3 2" xfId="12"/>
    <cellStyle name="Normalno" xfId="0" builtinId="0"/>
    <cellStyle name="Normalno 10" xfId="20"/>
    <cellStyle name="Normalno 11" xfId="22"/>
    <cellStyle name="Normalno 12" xfId="23"/>
    <cellStyle name="Normalno 13" xfId="24"/>
    <cellStyle name="Normalno 14" xfId="25"/>
    <cellStyle name="Normalno 15" xfId="26"/>
    <cellStyle name="Normalno 16" xfId="28"/>
    <cellStyle name="Normalno 2" xfId="4"/>
    <cellStyle name="Normalno 2 2" xfId="14"/>
    <cellStyle name="Normalno 2 3" xfId="27"/>
    <cellStyle name="Normalno 3" xfId="5"/>
    <cellStyle name="Normalno 3 2" xfId="15"/>
    <cellStyle name="Normalno 4" xfId="6"/>
    <cellStyle name="Normalno 4 2" xfId="16"/>
    <cellStyle name="Normalno 5" xfId="7"/>
    <cellStyle name="Normalno 5 2" xfId="17"/>
    <cellStyle name="Normalno 6" xfId="8"/>
    <cellStyle name="Normalno 7" xfId="9"/>
    <cellStyle name="Normalno 7 2" xfId="18"/>
    <cellStyle name="Normalno 8" xfId="10"/>
    <cellStyle name="Normalno 8 2" xfId="19"/>
    <cellStyle name="Normalno 9" xfId="11"/>
    <cellStyle name="Obično_List1" xfId="21"/>
  </cellStyles>
  <dxfs count="0"/>
  <tableStyles count="0" defaultTableStyle="TableStyleMedium2" defaultPivotStyle="PivotStyleMedium9"/>
  <colors>
    <mruColors>
      <color rgb="FFECF9B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'Tablica 4'!$K$7</c:f>
              <c:strCache>
                <c:ptCount val="1"/>
                <c:pt idx="0">
                  <c:v>Broj poduzetnika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'Tablica 4'!$L$6:$U$6</c:f>
              <c:strCache>
                <c:ptCount val="10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</c:strCache>
            </c:strRef>
          </c:cat>
          <c:val>
            <c:numRef>
              <c:f>'Tablica 4'!$L$7:$U$7</c:f>
              <c:numCache>
                <c:formatCode>General</c:formatCode>
                <c:ptCount val="10"/>
                <c:pt idx="0">
                  <c:v>352</c:v>
                </c:pt>
                <c:pt idx="1">
                  <c:v>347</c:v>
                </c:pt>
                <c:pt idx="2">
                  <c:v>340</c:v>
                </c:pt>
                <c:pt idx="3">
                  <c:v>349</c:v>
                </c:pt>
                <c:pt idx="4">
                  <c:v>328</c:v>
                </c:pt>
                <c:pt idx="5" formatCode="#,##0">
                  <c:v>310</c:v>
                </c:pt>
                <c:pt idx="6">
                  <c:v>322</c:v>
                </c:pt>
                <c:pt idx="7">
                  <c:v>330</c:v>
                </c:pt>
                <c:pt idx="8">
                  <c:v>342</c:v>
                </c:pt>
                <c:pt idx="9">
                  <c:v>341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'Tablica 4'!$K$8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'Tablica 4'!$L$6:$U$6</c:f>
              <c:strCache>
                <c:ptCount val="10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</c:strCache>
            </c:strRef>
          </c:cat>
          <c:val>
            <c:numRef>
              <c:f>'Tablica 4'!$L$8:$U$8</c:f>
              <c:numCache>
                <c:formatCode>#,##0</c:formatCode>
                <c:ptCount val="10"/>
                <c:pt idx="0">
                  <c:v>1895</c:v>
                </c:pt>
                <c:pt idx="1">
                  <c:v>1830</c:v>
                </c:pt>
                <c:pt idx="2">
                  <c:v>1517</c:v>
                </c:pt>
                <c:pt idx="3">
                  <c:v>1621</c:v>
                </c:pt>
                <c:pt idx="4">
                  <c:v>1488</c:v>
                </c:pt>
                <c:pt idx="5">
                  <c:v>968</c:v>
                </c:pt>
                <c:pt idx="6">
                  <c:v>1318</c:v>
                </c:pt>
                <c:pt idx="7">
                  <c:v>1340</c:v>
                </c:pt>
                <c:pt idx="8">
                  <c:v>1355</c:v>
                </c:pt>
                <c:pt idx="9">
                  <c:v>1422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72928"/>
        <c:axId val="208905920"/>
      </c:lineChart>
      <c:catAx>
        <c:axId val="234172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208905920"/>
        <c:crosses val="autoZero"/>
        <c:auto val="1"/>
        <c:lblAlgn val="ctr"/>
        <c:lblOffset val="100"/>
        <c:noMultiLvlLbl val="0"/>
      </c:catAx>
      <c:valAx>
        <c:axId val="2089059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34172928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'Tablica 5'!$K$7</c:f>
              <c:strCache>
                <c:ptCount val="1"/>
                <c:pt idx="0">
                  <c:v>Broj poduzetnika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'Tablica 5'!$L$7:$U$7</c:f>
              <c:numCache>
                <c:formatCode>#,##0</c:formatCode>
                <c:ptCount val="10"/>
                <c:pt idx="0">
                  <c:v>119</c:v>
                </c:pt>
                <c:pt idx="1">
                  <c:v>121</c:v>
                </c:pt>
                <c:pt idx="2">
                  <c:v>112</c:v>
                </c:pt>
                <c:pt idx="3">
                  <c:v>108</c:v>
                </c:pt>
                <c:pt idx="4">
                  <c:v>99</c:v>
                </c:pt>
                <c:pt idx="5">
                  <c:v>95</c:v>
                </c:pt>
                <c:pt idx="6">
                  <c:v>90</c:v>
                </c:pt>
                <c:pt idx="7" formatCode="General">
                  <c:v>91</c:v>
                </c:pt>
                <c:pt idx="8" formatCode="General">
                  <c:v>83</c:v>
                </c:pt>
                <c:pt idx="9" formatCode="General">
                  <c:v>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'Tablica 5'!$K$8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'Tablica 5'!$L$8:$U$8</c:f>
              <c:numCache>
                <c:formatCode>#,##0</c:formatCode>
                <c:ptCount val="10"/>
                <c:pt idx="0">
                  <c:v>2559</c:v>
                </c:pt>
                <c:pt idx="1">
                  <c:v>1988</c:v>
                </c:pt>
                <c:pt idx="2">
                  <c:v>1723</c:v>
                </c:pt>
                <c:pt idx="3">
                  <c:v>1610</c:v>
                </c:pt>
                <c:pt idx="4">
                  <c:v>1610</c:v>
                </c:pt>
                <c:pt idx="5">
                  <c:v>1495</c:v>
                </c:pt>
                <c:pt idx="6">
                  <c:v>1449</c:v>
                </c:pt>
                <c:pt idx="7">
                  <c:v>1398</c:v>
                </c:pt>
                <c:pt idx="8">
                  <c:v>1385</c:v>
                </c:pt>
                <c:pt idx="9">
                  <c:v>1075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74464"/>
        <c:axId val="230632832"/>
      </c:lineChart>
      <c:catAx>
        <c:axId val="234174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30632832"/>
        <c:crosses val="autoZero"/>
        <c:auto val="1"/>
        <c:lblAlgn val="ctr"/>
        <c:lblOffset val="100"/>
        <c:noMultiLvlLbl val="0"/>
      </c:catAx>
      <c:valAx>
        <c:axId val="2306328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341744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</c:dTable>
      <c:spPr>
        <a:ln>
          <a:solidFill>
            <a:schemeClr val="accent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1295400</xdr:colOff>
      <xdr:row>1</xdr:row>
      <xdr:rowOff>104775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95249</xdr:rowOff>
    </xdr:from>
    <xdr:to>
      <xdr:col>0</xdr:col>
      <xdr:colOff>1352550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49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0</xdr:col>
      <xdr:colOff>1085850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981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122093</xdr:colOff>
      <xdr:row>0</xdr:row>
      <xdr:rowOff>51955</xdr:rowOff>
    </xdr:from>
    <xdr:to>
      <xdr:col>1</xdr:col>
      <xdr:colOff>519545</xdr:colOff>
      <xdr:row>1</xdr:row>
      <xdr:rowOff>103909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93" y="51955"/>
          <a:ext cx="1029566" cy="24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9</xdr:row>
      <xdr:rowOff>0</xdr:rowOff>
    </xdr:from>
    <xdr:to>
      <xdr:col>21</xdr:col>
      <xdr:colOff>591609</xdr:colOff>
      <xdr:row>23</xdr:row>
      <xdr:rowOff>171450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38101</xdr:rowOff>
    </xdr:from>
    <xdr:to>
      <xdr:col>1</xdr:col>
      <xdr:colOff>312453</xdr:colOff>
      <xdr:row>1</xdr:row>
      <xdr:rowOff>135601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1"/>
          <a:ext cx="979203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9</xdr:row>
      <xdr:rowOff>42861</xdr:rowOff>
    </xdr:from>
    <xdr:to>
      <xdr:col>21</xdr:col>
      <xdr:colOff>390526</xdr:colOff>
      <xdr:row>24</xdr:row>
      <xdr:rowOff>104774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38100</xdr:rowOff>
    </xdr:from>
    <xdr:to>
      <xdr:col>1</xdr:col>
      <xdr:colOff>809625</xdr:colOff>
      <xdr:row>1</xdr:row>
      <xdr:rowOff>114299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8100"/>
          <a:ext cx="981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4"/>
  <sheetViews>
    <sheetView showGridLines="0" tabSelected="1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defaultColWidth="9.140625" defaultRowHeight="15" x14ac:dyDescent="0.25"/>
  <cols>
    <col min="1" max="1" width="49.28515625" style="125" customWidth="1"/>
    <col min="2" max="3" width="12.7109375" style="125" customWidth="1"/>
    <col min="4" max="4" width="10.7109375" style="125" customWidth="1"/>
    <col min="5" max="16384" width="9.140625" style="125"/>
  </cols>
  <sheetData>
    <row r="3" spans="1:4" s="164" customFormat="1" ht="12.75" x14ac:dyDescent="0.2">
      <c r="A3" s="188" t="s">
        <v>118</v>
      </c>
    </row>
    <row r="4" spans="1:4" s="164" customFormat="1" ht="12.75" x14ac:dyDescent="0.2">
      <c r="A4" s="188" t="s">
        <v>119</v>
      </c>
    </row>
    <row r="5" spans="1:4" s="164" customFormat="1" ht="12.75" x14ac:dyDescent="0.2">
      <c r="A5" s="188" t="s">
        <v>0</v>
      </c>
    </row>
    <row r="6" spans="1:4" s="164" customFormat="1" ht="12.75" x14ac:dyDescent="0.2">
      <c r="A6" s="188" t="s">
        <v>158</v>
      </c>
    </row>
    <row r="7" spans="1:4" s="163" customFormat="1" x14ac:dyDescent="0.25">
      <c r="A7" s="199" t="s">
        <v>133</v>
      </c>
      <c r="B7" s="200"/>
      <c r="C7" s="200"/>
      <c r="D7" s="200"/>
    </row>
    <row r="8" spans="1:4" x14ac:dyDescent="0.25">
      <c r="A8" s="196" t="s">
        <v>2</v>
      </c>
      <c r="B8" s="196" t="s">
        <v>120</v>
      </c>
      <c r="C8" s="197"/>
      <c r="D8" s="198"/>
    </row>
    <row r="9" spans="1:4" ht="15" customHeight="1" x14ac:dyDescent="0.25">
      <c r="A9" s="196"/>
      <c r="B9" s="126" t="s">
        <v>121</v>
      </c>
      <c r="C9" s="127" t="s">
        <v>122</v>
      </c>
      <c r="D9" s="128" t="s">
        <v>3</v>
      </c>
    </row>
    <row r="10" spans="1:4" ht="15" customHeight="1" x14ac:dyDescent="0.25">
      <c r="A10" s="240" t="s">
        <v>4</v>
      </c>
      <c r="B10" s="241"/>
      <c r="C10" s="241">
        <v>673</v>
      </c>
      <c r="D10" s="242" t="s">
        <v>5</v>
      </c>
    </row>
    <row r="11" spans="1:4" ht="15" customHeight="1" x14ac:dyDescent="0.25">
      <c r="A11" s="240" t="s">
        <v>6</v>
      </c>
      <c r="B11" s="241">
        <v>453</v>
      </c>
      <c r="C11" s="241">
        <v>460</v>
      </c>
      <c r="D11" s="242">
        <v>101.54525386313466</v>
      </c>
    </row>
    <row r="12" spans="1:4" ht="15" customHeight="1" x14ac:dyDescent="0.25">
      <c r="A12" s="240" t="s">
        <v>7</v>
      </c>
      <c r="B12" s="241">
        <v>202</v>
      </c>
      <c r="C12" s="241">
        <v>213</v>
      </c>
      <c r="D12" s="242">
        <v>105.44554455445545</v>
      </c>
    </row>
    <row r="13" spans="1:4" ht="15" customHeight="1" x14ac:dyDescent="0.25">
      <c r="A13" s="240" t="s">
        <v>8</v>
      </c>
      <c r="B13" s="241">
        <v>3985</v>
      </c>
      <c r="C13" s="241">
        <v>4250</v>
      </c>
      <c r="D13" s="242">
        <v>106.64993726474279</v>
      </c>
    </row>
    <row r="14" spans="1:4" ht="15" customHeight="1" x14ac:dyDescent="0.25">
      <c r="A14" s="236" t="s">
        <v>9</v>
      </c>
      <c r="B14" s="237">
        <v>2230348.6</v>
      </c>
      <c r="C14" s="238">
        <v>2398248.5260000001</v>
      </c>
      <c r="D14" s="239">
        <v>107.52796787013474</v>
      </c>
    </row>
    <row r="15" spans="1:4" ht="15" customHeight="1" x14ac:dyDescent="0.25">
      <c r="A15" s="129" t="s">
        <v>10</v>
      </c>
      <c r="B15" s="179">
        <v>2091952.2620000001</v>
      </c>
      <c r="C15" s="180">
        <v>2277659.929</v>
      </c>
      <c r="D15" s="181">
        <v>108.87724210410303</v>
      </c>
    </row>
    <row r="16" spans="1:4" ht="15" customHeight="1" x14ac:dyDescent="0.25">
      <c r="A16" s="129" t="s">
        <v>11</v>
      </c>
      <c r="B16" s="179">
        <v>172898.18799999999</v>
      </c>
      <c r="C16" s="180">
        <v>156626.77100000001</v>
      </c>
      <c r="D16" s="181">
        <v>90.589018203013211</v>
      </c>
    </row>
    <row r="17" spans="1:4" ht="15" customHeight="1" x14ac:dyDescent="0.25">
      <c r="A17" s="129" t="s">
        <v>12</v>
      </c>
      <c r="B17" s="179">
        <v>34501.85</v>
      </c>
      <c r="C17" s="180">
        <v>36038.173999999999</v>
      </c>
      <c r="D17" s="181">
        <v>104.45287426616254</v>
      </c>
    </row>
    <row r="18" spans="1:4" ht="15" customHeight="1" x14ac:dyDescent="0.25">
      <c r="A18" s="129" t="s">
        <v>13</v>
      </c>
      <c r="B18" s="179">
        <v>22234.037</v>
      </c>
      <c r="C18" s="180">
        <v>19985.098000000002</v>
      </c>
      <c r="D18" s="181">
        <v>89.88515221054999</v>
      </c>
    </row>
    <row r="19" spans="1:4" ht="15" customHeight="1" x14ac:dyDescent="0.25">
      <c r="A19" s="129" t="s">
        <v>14</v>
      </c>
      <c r="B19" s="179">
        <v>150503.34099999999</v>
      </c>
      <c r="C19" s="180">
        <v>137233.93100000001</v>
      </c>
      <c r="D19" s="181">
        <v>91.183312003685032</v>
      </c>
    </row>
    <row r="20" spans="1:4" ht="15" customHeight="1" x14ac:dyDescent="0.25">
      <c r="A20" s="129" t="s">
        <v>15</v>
      </c>
      <c r="B20" s="179">
        <v>34341.040000000001</v>
      </c>
      <c r="C20" s="180">
        <v>36630.432000000001</v>
      </c>
      <c r="D20" s="181">
        <v>106.66663560567764</v>
      </c>
    </row>
    <row r="21" spans="1:4" ht="15" customHeight="1" x14ac:dyDescent="0.25">
      <c r="A21" s="177" t="s">
        <v>58</v>
      </c>
      <c r="B21" s="182">
        <v>116162.30100000001</v>
      </c>
      <c r="C21" s="183">
        <v>100603.499</v>
      </c>
      <c r="D21" s="184">
        <v>86.605979852275823</v>
      </c>
    </row>
    <row r="22" spans="1:4" ht="15" customHeight="1" x14ac:dyDescent="0.25">
      <c r="A22" s="129" t="s">
        <v>93</v>
      </c>
      <c r="B22" s="179">
        <v>307774.76699999999</v>
      </c>
      <c r="C22" s="180">
        <v>339362.05</v>
      </c>
      <c r="D22" s="181">
        <v>110.26311653417645</v>
      </c>
    </row>
    <row r="23" spans="1:4" ht="15" customHeight="1" x14ac:dyDescent="0.25">
      <c r="A23" s="177" t="s">
        <v>16</v>
      </c>
      <c r="B23" s="182">
        <v>6436.1097239648689</v>
      </c>
      <c r="C23" s="183">
        <v>6654.1578431372545</v>
      </c>
      <c r="D23" s="184">
        <v>103.38788691498659</v>
      </c>
    </row>
    <row r="24" spans="1:4" ht="15" customHeight="1" x14ac:dyDescent="0.25">
      <c r="A24" s="129" t="s">
        <v>94</v>
      </c>
      <c r="B24" s="179">
        <v>844.04</v>
      </c>
      <c r="C24" s="180">
        <v>10.039999999999999</v>
      </c>
      <c r="D24" s="181">
        <v>1.1895170844983649</v>
      </c>
    </row>
    <row r="25" spans="1:4" ht="15" customHeight="1" x14ac:dyDescent="0.25">
      <c r="A25" s="129" t="s">
        <v>95</v>
      </c>
      <c r="B25" s="179">
        <v>1516242.5549999999</v>
      </c>
      <c r="C25" s="180">
        <v>1298006.1510000001</v>
      </c>
      <c r="D25" s="181">
        <v>85.606761709705481</v>
      </c>
    </row>
    <row r="26" spans="1:4" ht="15" customHeight="1" x14ac:dyDescent="0.25">
      <c r="A26" s="129" t="s">
        <v>96</v>
      </c>
      <c r="B26" s="179">
        <v>1317481.4129999999</v>
      </c>
      <c r="C26" s="180">
        <v>1398389.412</v>
      </c>
      <c r="D26" s="181">
        <v>106.14111122947585</v>
      </c>
    </row>
    <row r="27" spans="1:4" ht="15" customHeight="1" x14ac:dyDescent="0.25">
      <c r="A27" s="129" t="s">
        <v>97</v>
      </c>
      <c r="B27" s="179">
        <v>30326.508999999998</v>
      </c>
      <c r="C27" s="180">
        <v>33056.783000000003</v>
      </c>
      <c r="D27" s="181">
        <v>109.00292875780725</v>
      </c>
    </row>
    <row r="28" spans="1:4" ht="15" customHeight="1" x14ac:dyDescent="0.25">
      <c r="A28" s="129" t="s">
        <v>98</v>
      </c>
      <c r="B28" s="179">
        <v>2864894.517</v>
      </c>
      <c r="C28" s="180">
        <v>2729462.3859999999</v>
      </c>
      <c r="D28" s="181">
        <v>95.272700959970464</v>
      </c>
    </row>
    <row r="29" spans="1:4" ht="15" customHeight="1" x14ac:dyDescent="0.25">
      <c r="A29" s="129" t="s">
        <v>99</v>
      </c>
      <c r="B29" s="179">
        <v>1122820.0049999999</v>
      </c>
      <c r="C29" s="180">
        <v>988744.94400000002</v>
      </c>
      <c r="D29" s="181">
        <v>88.059077999772555</v>
      </c>
    </row>
    <row r="30" spans="1:4" ht="15" customHeight="1" x14ac:dyDescent="0.25">
      <c r="A30" s="129" t="s">
        <v>100</v>
      </c>
      <c r="B30" s="179">
        <v>71840.888999999996</v>
      </c>
      <c r="C30" s="180">
        <v>87257.921000000002</v>
      </c>
      <c r="D30" s="181">
        <v>121.45996829187347</v>
      </c>
    </row>
    <row r="31" spans="1:4" ht="15" customHeight="1" x14ac:dyDescent="0.25">
      <c r="A31" s="129" t="s">
        <v>101</v>
      </c>
      <c r="B31" s="179">
        <v>554793.65899999999</v>
      </c>
      <c r="C31" s="180">
        <v>470991.76</v>
      </c>
      <c r="D31" s="181">
        <v>84.894942896238106</v>
      </c>
    </row>
    <row r="32" spans="1:4" ht="15" customHeight="1" x14ac:dyDescent="0.25">
      <c r="A32" s="129" t="s">
        <v>102</v>
      </c>
      <c r="B32" s="179">
        <v>961634.31799999997</v>
      </c>
      <c r="C32" s="180">
        <v>1033698.977</v>
      </c>
      <c r="D32" s="181">
        <v>107.49397745599174</v>
      </c>
    </row>
    <row r="33" spans="1:4" ht="15" customHeight="1" x14ac:dyDescent="0.25">
      <c r="A33" s="129" t="s">
        <v>103</v>
      </c>
      <c r="B33" s="179">
        <v>153805.641</v>
      </c>
      <c r="C33" s="180">
        <v>148768.79199999999</v>
      </c>
      <c r="D33" s="181">
        <v>96.725185781710039</v>
      </c>
    </row>
    <row r="34" spans="1:4" ht="15" customHeight="1" x14ac:dyDescent="0.25">
      <c r="A34" s="129" t="s">
        <v>104</v>
      </c>
      <c r="B34" s="179"/>
      <c r="C34" s="180">
        <v>673</v>
      </c>
      <c r="D34" s="181" t="s">
        <v>5</v>
      </c>
    </row>
    <row r="35" spans="1:4" ht="15" customHeight="1" x14ac:dyDescent="0.25">
      <c r="A35" s="129" t="s">
        <v>105</v>
      </c>
      <c r="B35" s="179">
        <v>161</v>
      </c>
      <c r="C35" s="180">
        <v>161</v>
      </c>
      <c r="D35" s="181">
        <v>100</v>
      </c>
    </row>
    <row r="36" spans="1:4" ht="15" customHeight="1" x14ac:dyDescent="0.25">
      <c r="A36" s="129" t="s">
        <v>106</v>
      </c>
      <c r="B36" s="179">
        <v>103</v>
      </c>
      <c r="C36" s="180">
        <v>110</v>
      </c>
      <c r="D36" s="181">
        <v>106.79611650485437</v>
      </c>
    </row>
    <row r="37" spans="1:4" ht="15" customHeight="1" x14ac:dyDescent="0.25">
      <c r="A37" s="129" t="s">
        <v>17</v>
      </c>
      <c r="B37" s="179">
        <v>135512.908</v>
      </c>
      <c r="C37" s="180">
        <v>150165.95000000001</v>
      </c>
      <c r="D37" s="181">
        <v>110.81302306640784</v>
      </c>
    </row>
    <row r="38" spans="1:4" ht="15" customHeight="1" x14ac:dyDescent="0.25">
      <c r="A38" s="129" t="s">
        <v>18</v>
      </c>
      <c r="B38" s="179">
        <v>122395.712</v>
      </c>
      <c r="C38" s="180">
        <v>135644.09400000001</v>
      </c>
      <c r="D38" s="181">
        <v>110.82422070472535</v>
      </c>
    </row>
    <row r="39" spans="1:4" ht="15" customHeight="1" x14ac:dyDescent="0.25">
      <c r="A39" s="129" t="s">
        <v>19</v>
      </c>
      <c r="B39" s="179">
        <v>13117.196</v>
      </c>
      <c r="C39" s="180">
        <v>14521.856</v>
      </c>
      <c r="D39" s="181">
        <v>110.70853862365098</v>
      </c>
    </row>
    <row r="40" spans="1:4" ht="15" customHeight="1" x14ac:dyDescent="0.25">
      <c r="A40" s="129" t="s">
        <v>104</v>
      </c>
      <c r="B40" s="179"/>
      <c r="C40" s="180">
        <v>673</v>
      </c>
      <c r="D40" s="181" t="s">
        <v>5</v>
      </c>
    </row>
    <row r="41" spans="1:4" ht="15" customHeight="1" x14ac:dyDescent="0.25">
      <c r="A41" s="129" t="s">
        <v>107</v>
      </c>
      <c r="B41" s="179">
        <v>55</v>
      </c>
      <c r="C41" s="180">
        <v>60</v>
      </c>
      <c r="D41" s="181">
        <v>109.09090909090908</v>
      </c>
    </row>
    <row r="42" spans="1:4" ht="15" customHeight="1" x14ac:dyDescent="0.25">
      <c r="A42" s="129" t="s">
        <v>108</v>
      </c>
      <c r="B42" s="179">
        <v>600</v>
      </c>
      <c r="C42" s="180">
        <v>613</v>
      </c>
      <c r="D42" s="181">
        <v>102.16666666666667</v>
      </c>
    </row>
    <row r="43" spans="1:4" ht="15" customHeight="1" x14ac:dyDescent="0.25">
      <c r="A43" s="130" t="s">
        <v>90</v>
      </c>
      <c r="B43" s="185">
        <v>11393.182000000001</v>
      </c>
      <c r="C43" s="186">
        <v>20228.127</v>
      </c>
      <c r="D43" s="187">
        <v>177.54589543114469</v>
      </c>
    </row>
    <row r="44" spans="1:4" x14ac:dyDescent="0.25">
      <c r="A44" s="1" t="s">
        <v>62</v>
      </c>
    </row>
  </sheetData>
  <mergeCells count="3">
    <mergeCell ref="A8:A9"/>
    <mergeCell ref="B8:D8"/>
    <mergeCell ref="A7:D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topLeftCell="A22" workbookViewId="0">
      <selection activeCell="F41" sqref="F41"/>
    </sheetView>
  </sheetViews>
  <sheetFormatPr defaultRowHeight="15" x14ac:dyDescent="0.25"/>
  <cols>
    <col min="1" max="1" width="54.7109375" customWidth="1"/>
    <col min="2" max="3" width="10" customWidth="1"/>
    <col min="4" max="4" width="9.28515625" customWidth="1"/>
    <col min="5" max="5" width="10.140625" customWidth="1"/>
    <col min="6" max="6" width="55.42578125" bestFit="1" customWidth="1"/>
    <col min="9" max="9" width="9.28515625" customWidth="1"/>
    <col min="10" max="10" width="17.85546875" customWidth="1"/>
  </cols>
  <sheetData>
    <row r="3" spans="1:10" s="152" customFormat="1" ht="39" customHeight="1" x14ac:dyDescent="0.2">
      <c r="A3" s="208" t="s">
        <v>154</v>
      </c>
      <c r="B3" s="209"/>
      <c r="C3" s="209"/>
      <c r="D3" s="209"/>
      <c r="E3" s="209"/>
      <c r="F3" s="210" t="s">
        <v>155</v>
      </c>
      <c r="G3" s="211"/>
      <c r="H3" s="211"/>
      <c r="I3" s="211"/>
      <c r="J3" s="211"/>
    </row>
    <row r="4" spans="1:10" x14ac:dyDescent="0.25">
      <c r="A4" s="212" t="s">
        <v>134</v>
      </c>
      <c r="B4" s="213"/>
      <c r="C4" s="213"/>
      <c r="D4" s="213"/>
      <c r="F4" s="214" t="s">
        <v>135</v>
      </c>
      <c r="G4" s="214"/>
      <c r="H4" s="214"/>
      <c r="I4" s="214"/>
    </row>
    <row r="5" spans="1:10" ht="36" customHeight="1" x14ac:dyDescent="0.25">
      <c r="A5" s="201" t="s">
        <v>2</v>
      </c>
      <c r="B5" s="202" t="s">
        <v>65</v>
      </c>
      <c r="C5" s="202"/>
      <c r="D5" s="202"/>
      <c r="F5" s="203" t="s">
        <v>2</v>
      </c>
      <c r="G5" s="205" t="s">
        <v>65</v>
      </c>
      <c r="H5" s="206"/>
      <c r="I5" s="207"/>
    </row>
    <row r="6" spans="1:10" x14ac:dyDescent="0.25">
      <c r="A6" s="201"/>
      <c r="B6" s="20" t="s">
        <v>92</v>
      </c>
      <c r="C6" s="20" t="s">
        <v>123</v>
      </c>
      <c r="D6" s="92" t="s">
        <v>3</v>
      </c>
      <c r="F6" s="204"/>
      <c r="G6" s="91" t="s">
        <v>124</v>
      </c>
      <c r="H6" s="88" t="s">
        <v>123</v>
      </c>
      <c r="I6" s="86" t="s">
        <v>3</v>
      </c>
    </row>
    <row r="7" spans="1:10" x14ac:dyDescent="0.25">
      <c r="A7" s="119" t="s">
        <v>4</v>
      </c>
      <c r="B7" s="120"/>
      <c r="C7" s="120">
        <v>673</v>
      </c>
      <c r="D7" s="121" t="s">
        <v>5</v>
      </c>
      <c r="F7" s="122" t="s">
        <v>4</v>
      </c>
      <c r="G7" s="120">
        <v>664</v>
      </c>
      <c r="H7" s="120">
        <v>673</v>
      </c>
      <c r="I7" s="138">
        <f>H7/G7</f>
        <v>1.0135542168674698</v>
      </c>
    </row>
    <row r="8" spans="1:10" x14ac:dyDescent="0.25">
      <c r="A8" s="119" t="s">
        <v>6</v>
      </c>
      <c r="B8" s="120">
        <v>453</v>
      </c>
      <c r="C8" s="120">
        <v>460</v>
      </c>
      <c r="D8" s="121">
        <v>101.54525386313466</v>
      </c>
      <c r="F8" s="122" t="s">
        <v>6</v>
      </c>
      <c r="G8" s="120">
        <v>406</v>
      </c>
      <c r="H8" s="120">
        <v>460</v>
      </c>
      <c r="I8" s="138">
        <f t="shared" ref="I8:I9" si="0">H8/G8</f>
        <v>1.1330049261083743</v>
      </c>
    </row>
    <row r="9" spans="1:10" x14ac:dyDescent="0.25">
      <c r="A9" s="119" t="s">
        <v>7</v>
      </c>
      <c r="B9" s="120">
        <v>202</v>
      </c>
      <c r="C9" s="120">
        <v>213</v>
      </c>
      <c r="D9" s="121">
        <v>105.44554455445545</v>
      </c>
      <c r="F9" s="123" t="s">
        <v>7</v>
      </c>
      <c r="G9" s="124">
        <v>258</v>
      </c>
      <c r="H9" s="124">
        <v>213</v>
      </c>
      <c r="I9" s="138">
        <f t="shared" si="0"/>
        <v>0.82558139534883723</v>
      </c>
    </row>
    <row r="10" spans="1:10" x14ac:dyDescent="0.25">
      <c r="A10" s="4" t="s">
        <v>8</v>
      </c>
      <c r="B10" s="5">
        <v>3985</v>
      </c>
      <c r="C10" s="5">
        <v>4250</v>
      </c>
      <c r="D10" s="35">
        <v>106.64993726474279</v>
      </c>
      <c r="E10" s="45"/>
      <c r="F10" s="87" t="s">
        <v>8</v>
      </c>
      <c r="G10" s="90">
        <v>3749</v>
      </c>
      <c r="H10" s="90">
        <v>4250</v>
      </c>
      <c r="I10" s="139">
        <f>H10/G10</f>
        <v>1.1336356361696451</v>
      </c>
    </row>
    <row r="11" spans="1:10" x14ac:dyDescent="0.25">
      <c r="A11" s="2" t="s">
        <v>9</v>
      </c>
      <c r="B11" s="3">
        <v>2230348.6</v>
      </c>
      <c r="C11" s="3">
        <v>2398248.5260000001</v>
      </c>
      <c r="D11" s="36">
        <v>107.52796787013474</v>
      </c>
      <c r="E11" s="45"/>
      <c r="F11" s="87" t="s">
        <v>9</v>
      </c>
      <c r="G11" s="90">
        <v>2065424.135</v>
      </c>
      <c r="H11" s="90">
        <v>2398248.5260000001</v>
      </c>
      <c r="I11" s="139">
        <f t="shared" ref="I11:I40" si="1">H11/G11</f>
        <v>1.1611409421242189</v>
      </c>
    </row>
    <row r="12" spans="1:10" x14ac:dyDescent="0.25">
      <c r="A12" s="2" t="s">
        <v>10</v>
      </c>
      <c r="B12" s="3">
        <v>2091952.2620000001</v>
      </c>
      <c r="C12" s="3">
        <v>2277659.929</v>
      </c>
      <c r="D12" s="36">
        <v>108.87724210410303</v>
      </c>
      <c r="E12" s="45"/>
      <c r="F12" s="87" t="s">
        <v>10</v>
      </c>
      <c r="G12" s="90">
        <v>2053672.7830000001</v>
      </c>
      <c r="H12" s="90">
        <v>2277659.929</v>
      </c>
      <c r="I12" s="139">
        <f t="shared" si="1"/>
        <v>1.1090666185256641</v>
      </c>
    </row>
    <row r="13" spans="1:10" x14ac:dyDescent="0.25">
      <c r="A13" s="2" t="s">
        <v>11</v>
      </c>
      <c r="B13" s="3">
        <v>172898.18799999999</v>
      </c>
      <c r="C13" s="3">
        <v>156626.77100000001</v>
      </c>
      <c r="D13" s="36">
        <v>90.589018203013211</v>
      </c>
      <c r="F13" s="87" t="s">
        <v>11</v>
      </c>
      <c r="G13" s="90">
        <v>87642.801000000007</v>
      </c>
      <c r="H13" s="90">
        <v>156626.77100000001</v>
      </c>
      <c r="I13" s="139">
        <f t="shared" si="1"/>
        <v>1.7871036663924056</v>
      </c>
    </row>
    <row r="14" spans="1:10" x14ac:dyDescent="0.25">
      <c r="A14" s="2" t="s">
        <v>12</v>
      </c>
      <c r="B14" s="3">
        <v>34501.85</v>
      </c>
      <c r="C14" s="3">
        <v>36038.173999999999</v>
      </c>
      <c r="D14" s="36">
        <v>104.45287426616254</v>
      </c>
      <c r="F14" s="87" t="s">
        <v>12</v>
      </c>
      <c r="G14" s="90">
        <v>75891.448999999993</v>
      </c>
      <c r="H14" s="90">
        <v>36038.173999999999</v>
      </c>
      <c r="I14" s="139">
        <f t="shared" si="1"/>
        <v>0.47486475057288735</v>
      </c>
    </row>
    <row r="15" spans="1:10" x14ac:dyDescent="0.25">
      <c r="A15" s="2" t="s">
        <v>13</v>
      </c>
      <c r="B15" s="3">
        <v>22234.037</v>
      </c>
      <c r="C15" s="3">
        <v>19985.098000000002</v>
      </c>
      <c r="D15" s="36">
        <v>89.88515221054999</v>
      </c>
      <c r="F15" s="87" t="s">
        <v>13</v>
      </c>
      <c r="G15" s="90">
        <v>14261.28</v>
      </c>
      <c r="H15" s="90">
        <v>19985.098000000002</v>
      </c>
      <c r="I15" s="139">
        <f t="shared" si="1"/>
        <v>1.4013537354290779</v>
      </c>
    </row>
    <row r="16" spans="1:10" x14ac:dyDescent="0.25">
      <c r="A16" s="2" t="s">
        <v>14</v>
      </c>
      <c r="B16" s="3">
        <v>150503.34099999999</v>
      </c>
      <c r="C16" s="3">
        <v>137233.93100000001</v>
      </c>
      <c r="D16" s="36">
        <v>91.183312003685032</v>
      </c>
      <c r="E16" s="45"/>
      <c r="F16" s="87" t="s">
        <v>14</v>
      </c>
      <c r="G16" s="90">
        <v>73411.721999999994</v>
      </c>
      <c r="H16" s="90">
        <v>137233.93100000001</v>
      </c>
      <c r="I16" s="139">
        <f t="shared" si="1"/>
        <v>1.869373545004162</v>
      </c>
    </row>
    <row r="17" spans="1:9" x14ac:dyDescent="0.25">
      <c r="A17" s="2" t="s">
        <v>15</v>
      </c>
      <c r="B17" s="3">
        <v>34341.040000000001</v>
      </c>
      <c r="C17" s="3">
        <v>36630.432000000001</v>
      </c>
      <c r="D17" s="36">
        <v>106.66663560567764</v>
      </c>
      <c r="E17" s="45"/>
      <c r="F17" s="87" t="s">
        <v>15</v>
      </c>
      <c r="G17" s="90">
        <v>75921.649999999994</v>
      </c>
      <c r="H17" s="90">
        <v>36630.432000000001</v>
      </c>
      <c r="I17" s="139">
        <f t="shared" si="1"/>
        <v>0.4824767638743363</v>
      </c>
    </row>
    <row r="18" spans="1:9" x14ac:dyDescent="0.25">
      <c r="A18" s="113" t="s">
        <v>58</v>
      </c>
      <c r="B18" s="114">
        <v>116162.30100000001</v>
      </c>
      <c r="C18" s="114">
        <v>100603.499</v>
      </c>
      <c r="D18" s="115">
        <v>86.605979852275823</v>
      </c>
      <c r="E18" s="45"/>
      <c r="F18" s="116" t="s">
        <v>58</v>
      </c>
      <c r="G18" s="137">
        <v>-2509.9279999999999</v>
      </c>
      <c r="H18" s="117">
        <v>100603.499</v>
      </c>
      <c r="I18" s="140" t="s">
        <v>109</v>
      </c>
    </row>
    <row r="19" spans="1:9" x14ac:dyDescent="0.25">
      <c r="A19" s="2" t="s">
        <v>93</v>
      </c>
      <c r="B19" s="3">
        <v>307774.76699999999</v>
      </c>
      <c r="C19" s="3">
        <v>339362.05</v>
      </c>
      <c r="D19" s="36">
        <v>110.26311653417645</v>
      </c>
      <c r="F19" s="87" t="s">
        <v>93</v>
      </c>
      <c r="G19" s="90">
        <v>275357.86</v>
      </c>
      <c r="H19" s="90">
        <v>339362.05</v>
      </c>
      <c r="I19" s="139">
        <f t="shared" si="1"/>
        <v>1.2324400327631833</v>
      </c>
    </row>
    <row r="20" spans="1:9" x14ac:dyDescent="0.25">
      <c r="A20" s="113" t="s">
        <v>16</v>
      </c>
      <c r="B20" s="114">
        <v>6436.1097239648689</v>
      </c>
      <c r="C20" s="114">
        <v>6654.1578431372545</v>
      </c>
      <c r="D20" s="115">
        <v>103.38788691498659</v>
      </c>
      <c r="E20" s="45"/>
      <c r="F20" s="118" t="s">
        <v>16</v>
      </c>
      <c r="G20" s="117">
        <v>6120.6957410865116</v>
      </c>
      <c r="H20" s="117">
        <v>6654.1578431372545</v>
      </c>
      <c r="I20" s="141">
        <f t="shared" si="1"/>
        <v>1.0871571018421584</v>
      </c>
    </row>
    <row r="21" spans="1:9" x14ac:dyDescent="0.25">
      <c r="A21" s="2" t="s">
        <v>94</v>
      </c>
      <c r="B21" s="3">
        <v>844.04</v>
      </c>
      <c r="C21" s="3">
        <v>10.039999999999999</v>
      </c>
      <c r="D21" s="36">
        <v>1.1895170844983649</v>
      </c>
      <c r="F21" s="87" t="s">
        <v>94</v>
      </c>
      <c r="G21" s="90">
        <v>63.212000000000003</v>
      </c>
      <c r="H21" s="90">
        <v>10.039999999999999</v>
      </c>
      <c r="I21" s="139">
        <f t="shared" si="1"/>
        <v>0.15883060178447128</v>
      </c>
    </row>
    <row r="22" spans="1:9" x14ac:dyDescent="0.25">
      <c r="A22" s="2" t="s">
        <v>95</v>
      </c>
      <c r="B22" s="3">
        <v>1516242.5549999999</v>
      </c>
      <c r="C22" s="3">
        <v>1298006.1510000001</v>
      </c>
      <c r="D22" s="36">
        <v>85.606761709705481</v>
      </c>
      <c r="E22" s="45"/>
      <c r="F22" s="87" t="s">
        <v>95</v>
      </c>
      <c r="G22" s="90">
        <v>1428812.101</v>
      </c>
      <c r="H22" s="90">
        <v>1298006.1510000001</v>
      </c>
      <c r="I22" s="139">
        <f t="shared" si="1"/>
        <v>0.90845125828060158</v>
      </c>
    </row>
    <row r="23" spans="1:9" x14ac:dyDescent="0.25">
      <c r="A23" s="2" t="s">
        <v>96</v>
      </c>
      <c r="B23" s="3">
        <v>1317481.4129999999</v>
      </c>
      <c r="C23" s="3">
        <v>1398389.412</v>
      </c>
      <c r="D23" s="36">
        <v>106.14111122947585</v>
      </c>
      <c r="F23" s="87" t="s">
        <v>96</v>
      </c>
      <c r="G23" s="90">
        <v>1343639.7679999999</v>
      </c>
      <c r="H23" s="90">
        <v>1398389.412</v>
      </c>
      <c r="I23" s="139">
        <f t="shared" si="1"/>
        <v>1.0407472637413038</v>
      </c>
    </row>
    <row r="24" spans="1:9" x14ac:dyDescent="0.25">
      <c r="A24" s="2" t="s">
        <v>97</v>
      </c>
      <c r="B24" s="3">
        <v>30326.508999999998</v>
      </c>
      <c r="C24" s="3">
        <v>33056.783000000003</v>
      </c>
      <c r="D24" s="36">
        <v>109.00292875780725</v>
      </c>
      <c r="F24" s="87" t="s">
        <v>97</v>
      </c>
      <c r="G24" s="89">
        <v>42842.425999999999</v>
      </c>
      <c r="H24" s="89">
        <v>33056.783000000003</v>
      </c>
      <c r="I24" s="139">
        <f t="shared" si="1"/>
        <v>0.7715898954928464</v>
      </c>
    </row>
    <row r="25" spans="1:9" x14ac:dyDescent="0.25">
      <c r="A25" s="2" t="s">
        <v>98</v>
      </c>
      <c r="B25" s="3">
        <v>2864894.517</v>
      </c>
      <c r="C25" s="3">
        <v>2729462.3859999999</v>
      </c>
      <c r="D25" s="36">
        <v>95.272700959970464</v>
      </c>
      <c r="F25" s="87" t="s">
        <v>98</v>
      </c>
      <c r="G25" s="89">
        <v>2815357.5079999999</v>
      </c>
      <c r="H25" s="89">
        <v>2729462.3859999999</v>
      </c>
      <c r="I25" s="139">
        <f t="shared" si="1"/>
        <v>0.96949050990649532</v>
      </c>
    </row>
    <row r="26" spans="1:9" x14ac:dyDescent="0.25">
      <c r="A26" s="2" t="s">
        <v>99</v>
      </c>
      <c r="B26" s="3">
        <v>1122820.0049999999</v>
      </c>
      <c r="C26" s="3">
        <v>988744.94400000002</v>
      </c>
      <c r="D26" s="36">
        <v>88.059077999772555</v>
      </c>
      <c r="F26" s="87" t="s">
        <v>99</v>
      </c>
      <c r="G26" s="89">
        <v>929186.97600000002</v>
      </c>
      <c r="H26" s="89">
        <v>988744.94400000002</v>
      </c>
      <c r="I26" s="139">
        <f t="shared" si="1"/>
        <v>1.0640968605225047</v>
      </c>
    </row>
    <row r="27" spans="1:9" x14ac:dyDescent="0.25">
      <c r="A27" s="2" t="s">
        <v>100</v>
      </c>
      <c r="B27" s="3">
        <v>71840.888999999996</v>
      </c>
      <c r="C27" s="3">
        <v>87257.921000000002</v>
      </c>
      <c r="D27" s="36">
        <v>121.45996829187347</v>
      </c>
      <c r="F27" s="87" t="s">
        <v>100</v>
      </c>
      <c r="G27" s="89">
        <v>66073.968999999997</v>
      </c>
      <c r="H27" s="89">
        <v>87257.921000000002</v>
      </c>
      <c r="I27" s="139">
        <f t="shared" si="1"/>
        <v>1.3206096488618688</v>
      </c>
    </row>
    <row r="28" spans="1:9" x14ac:dyDescent="0.25">
      <c r="A28" s="2" t="s">
        <v>101</v>
      </c>
      <c r="B28" s="3">
        <v>554793.65899999999</v>
      </c>
      <c r="C28" s="3">
        <v>470991.76</v>
      </c>
      <c r="D28" s="36">
        <v>84.894942896238106</v>
      </c>
      <c r="F28" s="87" t="s">
        <v>101</v>
      </c>
      <c r="G28" s="89">
        <v>720621.28099999996</v>
      </c>
      <c r="H28" s="89">
        <v>470991.76</v>
      </c>
      <c r="I28" s="139">
        <f t="shared" si="1"/>
        <v>0.65359124469153729</v>
      </c>
    </row>
    <row r="29" spans="1:9" x14ac:dyDescent="0.25">
      <c r="A29" s="2" t="s">
        <v>102</v>
      </c>
      <c r="B29" s="3">
        <v>961634.31799999997</v>
      </c>
      <c r="C29" s="3">
        <v>1033698.977</v>
      </c>
      <c r="D29" s="36">
        <v>107.49397745599174</v>
      </c>
      <c r="F29" s="87" t="s">
        <v>102</v>
      </c>
      <c r="G29" s="89">
        <v>1022117.448</v>
      </c>
      <c r="H29" s="89">
        <v>1033698.977</v>
      </c>
      <c r="I29" s="139">
        <f t="shared" si="1"/>
        <v>1.0113309180101189</v>
      </c>
    </row>
    <row r="30" spans="1:9" x14ac:dyDescent="0.25">
      <c r="A30" s="2" t="s">
        <v>103</v>
      </c>
      <c r="B30" s="3">
        <v>153805.641</v>
      </c>
      <c r="C30" s="3">
        <v>148768.79199999999</v>
      </c>
      <c r="D30" s="36">
        <v>96.725185781710039</v>
      </c>
      <c r="F30" s="87" t="s">
        <v>103</v>
      </c>
      <c r="G30" s="89">
        <v>77357.835000000006</v>
      </c>
      <c r="H30" s="89">
        <v>148768.79199999999</v>
      </c>
      <c r="I30" s="139">
        <f t="shared" si="1"/>
        <v>1.9231250719464936</v>
      </c>
    </row>
    <row r="31" spans="1:9" x14ac:dyDescent="0.25">
      <c r="A31" s="2" t="s">
        <v>104</v>
      </c>
      <c r="B31" s="3"/>
      <c r="C31" s="3">
        <v>673</v>
      </c>
      <c r="D31" s="36" t="s">
        <v>5</v>
      </c>
      <c r="F31" s="87" t="s">
        <v>104</v>
      </c>
      <c r="G31" s="89">
        <v>664</v>
      </c>
      <c r="H31" s="89">
        <v>673</v>
      </c>
      <c r="I31" s="139">
        <f t="shared" si="1"/>
        <v>1.0135542168674698</v>
      </c>
    </row>
    <row r="32" spans="1:9" x14ac:dyDescent="0.25">
      <c r="A32" s="2" t="s">
        <v>105</v>
      </c>
      <c r="B32" s="3">
        <v>161</v>
      </c>
      <c r="C32" s="3">
        <v>161</v>
      </c>
      <c r="D32" s="36">
        <v>100</v>
      </c>
      <c r="F32" s="87" t="s">
        <v>105</v>
      </c>
      <c r="G32" s="89">
        <v>146</v>
      </c>
      <c r="H32" s="89">
        <v>161</v>
      </c>
      <c r="I32" s="139">
        <f t="shared" si="1"/>
        <v>1.1027397260273972</v>
      </c>
    </row>
    <row r="33" spans="1:9" x14ac:dyDescent="0.25">
      <c r="A33" s="2" t="s">
        <v>106</v>
      </c>
      <c r="B33" s="3">
        <v>103</v>
      </c>
      <c r="C33" s="3">
        <v>110</v>
      </c>
      <c r="D33" s="36">
        <v>106.79611650485437</v>
      </c>
      <c r="F33" s="87" t="s">
        <v>106</v>
      </c>
      <c r="G33" s="89">
        <v>89</v>
      </c>
      <c r="H33" s="89">
        <v>110</v>
      </c>
      <c r="I33" s="139">
        <f t="shared" si="1"/>
        <v>1.2359550561797752</v>
      </c>
    </row>
    <row r="34" spans="1:9" x14ac:dyDescent="0.25">
      <c r="A34" s="2" t="s">
        <v>17</v>
      </c>
      <c r="B34" s="3">
        <v>135512.908</v>
      </c>
      <c r="C34" s="3">
        <v>150165.95000000001</v>
      </c>
      <c r="D34" s="36">
        <v>110.81302306640784</v>
      </c>
      <c r="F34" s="87" t="s">
        <v>17</v>
      </c>
      <c r="G34" s="89">
        <v>98700.028000000006</v>
      </c>
      <c r="H34" s="89">
        <v>150165.95000000001</v>
      </c>
      <c r="I34" s="139">
        <f t="shared" si="1"/>
        <v>1.5214377649416675</v>
      </c>
    </row>
    <row r="35" spans="1:9" x14ac:dyDescent="0.25">
      <c r="A35" s="2" t="s">
        <v>18</v>
      </c>
      <c r="B35" s="3">
        <v>122395.712</v>
      </c>
      <c r="C35" s="3">
        <v>135644.09400000001</v>
      </c>
      <c r="D35" s="36">
        <v>110.82422070472535</v>
      </c>
      <c r="F35" s="87" t="s">
        <v>18</v>
      </c>
      <c r="G35" s="89">
        <v>111603.93399999999</v>
      </c>
      <c r="H35" s="89">
        <v>135644.09400000001</v>
      </c>
      <c r="I35" s="139">
        <f t="shared" si="1"/>
        <v>1.2154060268162232</v>
      </c>
    </row>
    <row r="36" spans="1:9" x14ac:dyDescent="0.25">
      <c r="A36" s="2" t="s">
        <v>19</v>
      </c>
      <c r="B36" s="3">
        <v>13117.196</v>
      </c>
      <c r="C36" s="3">
        <v>14521.856</v>
      </c>
      <c r="D36" s="36">
        <v>110.70853862365098</v>
      </c>
      <c r="F36" s="87" t="s">
        <v>19</v>
      </c>
      <c r="G36" s="110">
        <v>-12903.906000000001</v>
      </c>
      <c r="H36" s="89">
        <v>14521.856</v>
      </c>
      <c r="I36" s="139" t="s">
        <v>109</v>
      </c>
    </row>
    <row r="37" spans="1:9" x14ac:dyDescent="0.25">
      <c r="A37" s="2" t="s">
        <v>104</v>
      </c>
      <c r="B37" s="3"/>
      <c r="C37" s="3">
        <v>673</v>
      </c>
      <c r="D37" s="36" t="s">
        <v>5</v>
      </c>
      <c r="F37" s="87" t="s">
        <v>104</v>
      </c>
      <c r="G37" s="89">
        <v>664</v>
      </c>
      <c r="H37" s="89">
        <v>673</v>
      </c>
      <c r="I37" s="139">
        <f t="shared" si="1"/>
        <v>1.0135542168674698</v>
      </c>
    </row>
    <row r="38" spans="1:9" x14ac:dyDescent="0.25">
      <c r="A38" s="2" t="s">
        <v>107</v>
      </c>
      <c r="B38" s="3">
        <v>55</v>
      </c>
      <c r="C38" s="3">
        <v>60</v>
      </c>
      <c r="D38" s="36">
        <v>109.09090909090908</v>
      </c>
      <c r="F38" s="87" t="s">
        <v>107</v>
      </c>
      <c r="G38" s="89">
        <v>118</v>
      </c>
      <c r="H38" s="89">
        <v>60</v>
      </c>
      <c r="I38" s="139">
        <f t="shared" si="1"/>
        <v>0.50847457627118642</v>
      </c>
    </row>
    <row r="39" spans="1:9" x14ac:dyDescent="0.25">
      <c r="A39" s="2" t="s">
        <v>108</v>
      </c>
      <c r="B39" s="3">
        <v>600</v>
      </c>
      <c r="C39" s="3">
        <v>613</v>
      </c>
      <c r="D39" s="36">
        <v>102.16666666666667</v>
      </c>
      <c r="F39" s="87" t="s">
        <v>108</v>
      </c>
      <c r="G39" s="89">
        <v>546</v>
      </c>
      <c r="H39" s="89">
        <v>613</v>
      </c>
      <c r="I39" s="139">
        <f t="shared" si="1"/>
        <v>1.1227106227106227</v>
      </c>
    </row>
    <row r="40" spans="1:9" x14ac:dyDescent="0.25">
      <c r="A40" s="2" t="s">
        <v>90</v>
      </c>
      <c r="B40" s="3">
        <v>11393.182000000001</v>
      </c>
      <c r="C40" s="3">
        <v>20228.127</v>
      </c>
      <c r="D40" s="36">
        <v>177.54589543114469</v>
      </c>
      <c r="F40" s="87" t="s">
        <v>90</v>
      </c>
      <c r="G40" s="89">
        <v>48426.43</v>
      </c>
      <c r="H40" s="89">
        <v>20228.127</v>
      </c>
      <c r="I40" s="139">
        <f t="shared" si="1"/>
        <v>0.41770840840425361</v>
      </c>
    </row>
    <row r="41" spans="1:9" x14ac:dyDescent="0.25">
      <c r="A41" s="1" t="s">
        <v>62</v>
      </c>
      <c r="F41" s="1" t="s">
        <v>62</v>
      </c>
    </row>
  </sheetData>
  <mergeCells count="8">
    <mergeCell ref="A5:A6"/>
    <mergeCell ref="B5:D5"/>
    <mergeCell ref="F5:F6"/>
    <mergeCell ref="G5:I5"/>
    <mergeCell ref="A3:E3"/>
    <mergeCell ref="F3:J3"/>
    <mergeCell ref="A4:D4"/>
    <mergeCell ref="F4:I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workbookViewId="0">
      <selection activeCell="A13" sqref="A13"/>
    </sheetView>
  </sheetViews>
  <sheetFormatPr defaultRowHeight="15" x14ac:dyDescent="0.25"/>
  <cols>
    <col min="1" max="1" width="42.42578125" customWidth="1"/>
    <col min="2" max="3" width="12.140625" customWidth="1"/>
    <col min="4" max="4" width="11.7109375" customWidth="1"/>
    <col min="5" max="5" width="12.140625" customWidth="1"/>
    <col min="6" max="6" width="14" customWidth="1"/>
    <col min="7" max="7" width="10.7109375" customWidth="1"/>
  </cols>
  <sheetData>
    <row r="4" spans="1:6" s="154" customFormat="1" x14ac:dyDescent="0.25">
      <c r="A4" s="153" t="s">
        <v>129</v>
      </c>
    </row>
    <row r="5" spans="1:6" x14ac:dyDescent="0.25">
      <c r="A5" s="212" t="s">
        <v>91</v>
      </c>
      <c r="B5" s="212"/>
      <c r="C5" s="212"/>
      <c r="D5" s="212"/>
      <c r="E5" s="212"/>
      <c r="F5" s="212"/>
    </row>
    <row r="6" spans="1:6" ht="33.75" x14ac:dyDescent="0.25">
      <c r="A6" s="77" t="s">
        <v>66</v>
      </c>
      <c r="B6" s="78" t="s">
        <v>4</v>
      </c>
      <c r="C6" s="78" t="s">
        <v>67</v>
      </c>
      <c r="D6" s="78" t="s">
        <v>9</v>
      </c>
      <c r="E6" s="78" t="s">
        <v>10</v>
      </c>
      <c r="F6" s="78" t="s">
        <v>68</v>
      </c>
    </row>
    <row r="7" spans="1:6" x14ac:dyDescent="0.25">
      <c r="A7" s="79" t="s">
        <v>69</v>
      </c>
      <c r="B7" s="80">
        <v>341</v>
      </c>
      <c r="C7" s="81">
        <v>1422</v>
      </c>
      <c r="D7" s="81">
        <v>876003.83700000006</v>
      </c>
      <c r="E7" s="81">
        <v>813772.09</v>
      </c>
      <c r="F7" s="81">
        <v>50130.887999999999</v>
      </c>
    </row>
    <row r="8" spans="1:6" x14ac:dyDescent="0.25">
      <c r="A8" s="79" t="s">
        <v>70</v>
      </c>
      <c r="B8" s="80">
        <v>2</v>
      </c>
      <c r="C8" s="80">
        <v>3</v>
      </c>
      <c r="D8" s="81">
        <v>475.85899999999998</v>
      </c>
      <c r="E8" s="81">
        <v>609.553</v>
      </c>
      <c r="F8" s="82">
        <v>-133.69399999999999</v>
      </c>
    </row>
    <row r="9" spans="1:6" x14ac:dyDescent="0.25">
      <c r="A9" s="79" t="s">
        <v>71</v>
      </c>
      <c r="B9" s="80">
        <v>76</v>
      </c>
      <c r="C9" s="81">
        <v>1075</v>
      </c>
      <c r="D9" s="81">
        <v>595083.47600000002</v>
      </c>
      <c r="E9" s="81">
        <v>586114.73899999994</v>
      </c>
      <c r="F9" s="81">
        <v>6311.5169999999998</v>
      </c>
    </row>
    <row r="10" spans="1:6" x14ac:dyDescent="0.25">
      <c r="A10" s="79" t="s">
        <v>72</v>
      </c>
      <c r="B10" s="80">
        <v>153</v>
      </c>
      <c r="C10" s="80">
        <v>1151</v>
      </c>
      <c r="D10" s="81">
        <v>558085.25899999996</v>
      </c>
      <c r="E10" s="81">
        <v>520909.63699999999</v>
      </c>
      <c r="F10" s="81">
        <v>33408.230000000003</v>
      </c>
    </row>
    <row r="11" spans="1:6" x14ac:dyDescent="0.25">
      <c r="A11" s="79" t="s">
        <v>73</v>
      </c>
      <c r="B11" s="80">
        <v>101</v>
      </c>
      <c r="C11" s="80">
        <v>599</v>
      </c>
      <c r="D11" s="81">
        <v>368600.09499999997</v>
      </c>
      <c r="E11" s="81">
        <v>356253.91</v>
      </c>
      <c r="F11" s="111">
        <v>10886.558000000001</v>
      </c>
    </row>
    <row r="12" spans="1:6" x14ac:dyDescent="0.25">
      <c r="A12" s="83" t="s">
        <v>74</v>
      </c>
      <c r="B12" s="132">
        <f>SUM(B7:B11)</f>
        <v>673</v>
      </c>
      <c r="C12" s="132">
        <f t="shared" ref="C12:F12" si="0">SUM(C7:C11)</f>
        <v>4250</v>
      </c>
      <c r="D12" s="132">
        <f t="shared" si="0"/>
        <v>2398248.5260000005</v>
      </c>
      <c r="E12" s="132">
        <f t="shared" si="0"/>
        <v>2277659.929</v>
      </c>
      <c r="F12" s="132">
        <f t="shared" si="0"/>
        <v>100603.499</v>
      </c>
    </row>
    <row r="13" spans="1:6" x14ac:dyDescent="0.25">
      <c r="A13" s="1" t="s">
        <v>62</v>
      </c>
    </row>
  </sheetData>
  <mergeCells count="1">
    <mergeCell ref="A5:F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topLeftCell="A2" workbookViewId="0">
      <selection activeCell="K26" sqref="K26"/>
    </sheetView>
  </sheetViews>
  <sheetFormatPr defaultRowHeight="15" x14ac:dyDescent="0.25"/>
  <cols>
    <col min="1" max="1" width="6" customWidth="1"/>
    <col min="2" max="2" width="13.42578125" customWidth="1"/>
    <col min="3" max="3" width="26.42578125" customWidth="1"/>
    <col min="4" max="4" width="8" bestFit="1" customWidth="1"/>
    <col min="5" max="5" width="9.5703125" bestFit="1" customWidth="1"/>
    <col min="6" max="6" width="9.7109375" customWidth="1"/>
    <col min="7" max="7" width="9" customWidth="1"/>
    <col min="9" max="9" width="6.28515625" customWidth="1"/>
    <col min="10" max="10" width="12" bestFit="1" customWidth="1"/>
    <col min="11" max="11" width="28" customWidth="1"/>
    <col min="12" max="12" width="7.42578125" bestFit="1" customWidth="1"/>
    <col min="13" max="13" width="9.85546875" customWidth="1"/>
    <col min="14" max="14" width="9.7109375" customWidth="1"/>
    <col min="15" max="15" width="10.28515625" customWidth="1"/>
  </cols>
  <sheetData>
    <row r="3" spans="1:15" x14ac:dyDescent="0.25">
      <c r="I3" s="94"/>
      <c r="J3" s="93"/>
      <c r="K3" s="93"/>
      <c r="L3" s="93"/>
      <c r="M3" s="93"/>
      <c r="N3" s="93"/>
      <c r="O3" s="93"/>
    </row>
    <row r="4" spans="1:15" ht="29.25" customHeight="1" x14ac:dyDescent="0.25">
      <c r="A4" s="217" t="s">
        <v>156</v>
      </c>
      <c r="B4" s="218"/>
      <c r="C4" s="218"/>
      <c r="D4" s="218"/>
      <c r="E4" s="218"/>
      <c r="F4" s="218"/>
      <c r="G4" s="218"/>
      <c r="H4" s="154"/>
      <c r="I4" s="219" t="s">
        <v>157</v>
      </c>
      <c r="J4" s="220"/>
      <c r="K4" s="220"/>
      <c r="L4" s="220"/>
      <c r="M4" s="220"/>
      <c r="N4" s="220"/>
      <c r="O4" s="220"/>
    </row>
    <row r="5" spans="1:15" x14ac:dyDescent="0.25">
      <c r="F5" s="142" t="s">
        <v>91</v>
      </c>
      <c r="N5" s="142" t="s">
        <v>91</v>
      </c>
    </row>
    <row r="6" spans="1:15" ht="33.75" x14ac:dyDescent="0.25">
      <c r="A6" s="21" t="s">
        <v>40</v>
      </c>
      <c r="B6" s="21" t="s">
        <v>20</v>
      </c>
      <c r="C6" s="21" t="s">
        <v>41</v>
      </c>
      <c r="D6" s="21" t="s">
        <v>63</v>
      </c>
      <c r="E6" s="21" t="s">
        <v>8</v>
      </c>
      <c r="F6" s="21" t="s">
        <v>9</v>
      </c>
      <c r="G6" s="21" t="s">
        <v>64</v>
      </c>
      <c r="I6" s="95" t="s">
        <v>40</v>
      </c>
      <c r="J6" s="95" t="s">
        <v>20</v>
      </c>
      <c r="K6" s="95" t="s">
        <v>41</v>
      </c>
      <c r="L6" s="95" t="s">
        <v>63</v>
      </c>
      <c r="M6" s="95" t="s">
        <v>8</v>
      </c>
      <c r="N6" s="95" t="s">
        <v>9</v>
      </c>
      <c r="O6" s="95" t="s">
        <v>64</v>
      </c>
    </row>
    <row r="7" spans="1:15" x14ac:dyDescent="0.25">
      <c r="A7" s="7" t="s">
        <v>42</v>
      </c>
      <c r="B7" s="19">
        <v>79517545745</v>
      </c>
      <c r="C7" s="8" t="s">
        <v>139</v>
      </c>
      <c r="D7" s="9" t="s">
        <v>138</v>
      </c>
      <c r="E7" s="10">
        <v>654</v>
      </c>
      <c r="F7" s="6">
        <v>315604</v>
      </c>
      <c r="G7" s="6">
        <v>28200</v>
      </c>
      <c r="I7" s="96" t="s">
        <v>42</v>
      </c>
      <c r="J7" s="102">
        <v>64546066176</v>
      </c>
      <c r="K7" s="97" t="s">
        <v>145</v>
      </c>
      <c r="L7" s="165" t="s">
        <v>138</v>
      </c>
      <c r="M7" s="97">
        <v>487</v>
      </c>
      <c r="N7" s="98">
        <v>374022</v>
      </c>
      <c r="O7" s="98">
        <v>1085</v>
      </c>
    </row>
    <row r="8" spans="1:15" x14ac:dyDescent="0.25">
      <c r="A8" s="9" t="s">
        <v>43</v>
      </c>
      <c r="B8" s="19">
        <v>64546066176</v>
      </c>
      <c r="C8" s="8" t="s">
        <v>145</v>
      </c>
      <c r="D8" s="9" t="s">
        <v>138</v>
      </c>
      <c r="E8" s="10">
        <v>433</v>
      </c>
      <c r="F8" s="6">
        <v>301338</v>
      </c>
      <c r="G8" s="6">
        <v>5819</v>
      </c>
      <c r="I8" s="99" t="s">
        <v>43</v>
      </c>
      <c r="J8" s="100">
        <v>78093047651</v>
      </c>
      <c r="K8" s="97" t="s">
        <v>140</v>
      </c>
      <c r="L8" s="165" t="s">
        <v>138</v>
      </c>
      <c r="M8" s="97">
        <v>179</v>
      </c>
      <c r="N8" s="98">
        <v>209322</v>
      </c>
      <c r="O8" s="98">
        <v>7752</v>
      </c>
    </row>
    <row r="9" spans="1:15" x14ac:dyDescent="0.25">
      <c r="A9" s="9" t="s">
        <v>44</v>
      </c>
      <c r="B9" s="19">
        <v>38967655335</v>
      </c>
      <c r="C9" s="8" t="s">
        <v>147</v>
      </c>
      <c r="D9" s="9" t="s">
        <v>138</v>
      </c>
      <c r="E9" s="10">
        <v>309</v>
      </c>
      <c r="F9" s="6">
        <v>220617</v>
      </c>
      <c r="G9" s="6">
        <v>12064</v>
      </c>
      <c r="I9" s="99" t="s">
        <v>44</v>
      </c>
      <c r="J9" s="100">
        <v>92276133102</v>
      </c>
      <c r="K9" s="97" t="s">
        <v>141</v>
      </c>
      <c r="L9" s="165" t="s">
        <v>138</v>
      </c>
      <c r="M9" s="97">
        <v>182</v>
      </c>
      <c r="N9" s="98">
        <v>188455</v>
      </c>
      <c r="O9" s="98">
        <v>3657</v>
      </c>
    </row>
    <row r="10" spans="1:15" x14ac:dyDescent="0.25">
      <c r="A10" s="9" t="s">
        <v>45</v>
      </c>
      <c r="B10" s="19">
        <v>78093047651</v>
      </c>
      <c r="C10" s="8" t="s">
        <v>140</v>
      </c>
      <c r="D10" s="9" t="s">
        <v>138</v>
      </c>
      <c r="E10" s="10">
        <v>174</v>
      </c>
      <c r="F10" s="6">
        <v>191491</v>
      </c>
      <c r="G10" s="6">
        <v>6848</v>
      </c>
      <c r="I10" s="99" t="s">
        <v>45</v>
      </c>
      <c r="J10" s="100">
        <v>35075764438</v>
      </c>
      <c r="K10" s="97" t="s">
        <v>151</v>
      </c>
      <c r="L10" s="166" t="s">
        <v>150</v>
      </c>
      <c r="M10" s="97">
        <v>268</v>
      </c>
      <c r="N10" s="98">
        <v>119676</v>
      </c>
      <c r="O10" s="98">
        <v>1104</v>
      </c>
    </row>
    <row r="11" spans="1:15" x14ac:dyDescent="0.25">
      <c r="A11" s="9" t="s">
        <v>46</v>
      </c>
      <c r="B11" s="19">
        <v>92276133102</v>
      </c>
      <c r="C11" s="8" t="s">
        <v>141</v>
      </c>
      <c r="D11" s="9" t="s">
        <v>138</v>
      </c>
      <c r="E11" s="10">
        <v>169</v>
      </c>
      <c r="F11" s="6">
        <v>155455</v>
      </c>
      <c r="G11" s="6">
        <v>2522</v>
      </c>
      <c r="I11" s="99" t="s">
        <v>46</v>
      </c>
      <c r="J11" s="102">
        <v>79517545745</v>
      </c>
      <c r="K11" s="97" t="s">
        <v>152</v>
      </c>
      <c r="L11" s="165" t="s">
        <v>138</v>
      </c>
      <c r="M11" s="97">
        <v>143</v>
      </c>
      <c r="N11" s="98">
        <v>109454</v>
      </c>
      <c r="O11" s="105">
        <v>-4999</v>
      </c>
    </row>
    <row r="12" spans="1:15" x14ac:dyDescent="0.25">
      <c r="A12" s="9" t="s">
        <v>47</v>
      </c>
      <c r="B12" s="19">
        <v>95803232921</v>
      </c>
      <c r="C12" s="8" t="s">
        <v>142</v>
      </c>
      <c r="D12" s="9" t="s">
        <v>138</v>
      </c>
      <c r="E12" s="10">
        <v>103</v>
      </c>
      <c r="F12" s="6">
        <v>106188</v>
      </c>
      <c r="G12" s="6">
        <v>11374</v>
      </c>
      <c r="I12" s="99" t="s">
        <v>47</v>
      </c>
      <c r="J12" s="100">
        <v>44110106406</v>
      </c>
      <c r="K12" s="97" t="s">
        <v>146</v>
      </c>
      <c r="L12" s="166" t="s">
        <v>148</v>
      </c>
      <c r="M12" s="97">
        <v>241</v>
      </c>
      <c r="N12" s="98">
        <v>76336</v>
      </c>
      <c r="O12" s="105">
        <v>-1678</v>
      </c>
    </row>
    <row r="13" spans="1:15" x14ac:dyDescent="0.25">
      <c r="A13" s="9" t="s">
        <v>48</v>
      </c>
      <c r="B13" s="19">
        <v>44110106406</v>
      </c>
      <c r="C13" s="8" t="s">
        <v>146</v>
      </c>
      <c r="D13" s="9" t="s">
        <v>148</v>
      </c>
      <c r="E13" s="10">
        <v>181</v>
      </c>
      <c r="F13" s="6">
        <v>69377</v>
      </c>
      <c r="G13" s="6">
        <v>2754</v>
      </c>
      <c r="I13" s="99" t="s">
        <v>48</v>
      </c>
      <c r="J13" s="100">
        <v>95803232921</v>
      </c>
      <c r="K13" s="97" t="s">
        <v>142</v>
      </c>
      <c r="L13" s="165" t="s">
        <v>138</v>
      </c>
      <c r="M13" s="97">
        <v>60</v>
      </c>
      <c r="N13" s="98">
        <v>72094</v>
      </c>
      <c r="O13" s="98">
        <v>10125</v>
      </c>
    </row>
    <row r="14" spans="1:15" x14ac:dyDescent="0.25">
      <c r="A14" s="9" t="s">
        <v>49</v>
      </c>
      <c r="B14" s="112" t="s">
        <v>149</v>
      </c>
      <c r="C14" s="8" t="s">
        <v>127</v>
      </c>
      <c r="D14" s="9" t="s">
        <v>138</v>
      </c>
      <c r="E14" s="10">
        <v>100</v>
      </c>
      <c r="F14" s="6">
        <v>62694</v>
      </c>
      <c r="G14" s="6">
        <v>3572</v>
      </c>
      <c r="I14" s="99" t="s">
        <v>49</v>
      </c>
      <c r="J14" s="102">
        <v>58576890942</v>
      </c>
      <c r="K14" s="97" t="s">
        <v>144</v>
      </c>
      <c r="L14" s="165" t="s">
        <v>138</v>
      </c>
      <c r="M14" s="97">
        <v>77</v>
      </c>
      <c r="N14" s="98">
        <v>52940</v>
      </c>
      <c r="O14" s="98">
        <v>425</v>
      </c>
    </row>
    <row r="15" spans="1:15" x14ac:dyDescent="0.25">
      <c r="A15" s="9" t="s">
        <v>50</v>
      </c>
      <c r="B15" s="41">
        <v>57010186553</v>
      </c>
      <c r="C15" s="8" t="s">
        <v>143</v>
      </c>
      <c r="D15" s="9" t="s">
        <v>138</v>
      </c>
      <c r="E15" s="10">
        <v>77</v>
      </c>
      <c r="F15" s="6">
        <v>40795</v>
      </c>
      <c r="G15" s="6">
        <v>82</v>
      </c>
      <c r="I15" s="99" t="s">
        <v>50</v>
      </c>
      <c r="J15" s="102">
        <v>57010186553</v>
      </c>
      <c r="K15" s="97" t="s">
        <v>143</v>
      </c>
      <c r="L15" s="165" t="s">
        <v>138</v>
      </c>
      <c r="M15" s="97">
        <v>111</v>
      </c>
      <c r="N15" s="98">
        <v>51897</v>
      </c>
      <c r="O15" s="98">
        <v>325</v>
      </c>
    </row>
    <row r="16" spans="1:15" x14ac:dyDescent="0.25">
      <c r="A16" s="9" t="s">
        <v>51</v>
      </c>
      <c r="B16" s="112" t="s">
        <v>126</v>
      </c>
      <c r="C16" s="8" t="s">
        <v>144</v>
      </c>
      <c r="D16" s="9" t="s">
        <v>138</v>
      </c>
      <c r="E16" s="10">
        <v>67</v>
      </c>
      <c r="F16" s="6">
        <v>38772</v>
      </c>
      <c r="G16" s="6">
        <v>0</v>
      </c>
      <c r="I16" s="99" t="s">
        <v>51</v>
      </c>
      <c r="J16" s="101">
        <v>52195305652</v>
      </c>
      <c r="K16" s="97" t="s">
        <v>153</v>
      </c>
      <c r="L16" s="165" t="s">
        <v>138</v>
      </c>
      <c r="M16" s="97">
        <v>21</v>
      </c>
      <c r="N16" s="98">
        <v>33251</v>
      </c>
      <c r="O16" s="98">
        <v>1509</v>
      </c>
    </row>
    <row r="17" spans="1:15" ht="15" customHeight="1" x14ac:dyDescent="0.25">
      <c r="A17" s="221" t="s">
        <v>115</v>
      </c>
      <c r="B17" s="222"/>
      <c r="C17" s="222"/>
      <c r="D17" s="42"/>
      <c r="E17" s="37">
        <f>SUM(E7:E16)</f>
        <v>2267</v>
      </c>
      <c r="F17" s="37">
        <f>SUM(F7:F16)</f>
        <v>1502331</v>
      </c>
      <c r="G17" s="37">
        <v>70690</v>
      </c>
      <c r="I17" s="221" t="s">
        <v>115</v>
      </c>
      <c r="J17" s="222"/>
      <c r="K17" s="222"/>
      <c r="L17" s="42"/>
      <c r="M17" s="106">
        <v>1769</v>
      </c>
      <c r="N17" s="106">
        <v>1287446</v>
      </c>
      <c r="O17" s="106">
        <v>19306</v>
      </c>
    </row>
    <row r="18" spans="1:15" ht="15" customHeight="1" x14ac:dyDescent="0.25">
      <c r="A18" s="223" t="s">
        <v>117</v>
      </c>
      <c r="B18" s="224"/>
      <c r="C18" s="224"/>
      <c r="D18" s="43"/>
      <c r="E18" s="38">
        <f>'Tablica 1'!$H$10</f>
        <v>4250</v>
      </c>
      <c r="F18" s="38">
        <f>'Tablica 1'!$H$11</f>
        <v>2398248.5260000001</v>
      </c>
      <c r="G18" s="38">
        <f>'Tablica 1'!$H$18</f>
        <v>100603.499</v>
      </c>
      <c r="I18" s="223" t="s">
        <v>117</v>
      </c>
      <c r="J18" s="224"/>
      <c r="K18" s="224"/>
      <c r="L18" s="43"/>
      <c r="M18" s="103">
        <f>'Tablica 1'!$G$10</f>
        <v>3749</v>
      </c>
      <c r="N18" s="103">
        <f>'Tablica 1'!$G$11</f>
        <v>2065424.135</v>
      </c>
      <c r="O18" s="107">
        <f>'Tablica 1'!$G$18</f>
        <v>-2509.9279999999999</v>
      </c>
    </row>
    <row r="19" spans="1:15" x14ac:dyDescent="0.25">
      <c r="A19" s="225" t="s">
        <v>116</v>
      </c>
      <c r="B19" s="226"/>
      <c r="C19" s="226"/>
      <c r="D19" s="44"/>
      <c r="E19" s="40">
        <f>E17/E18</f>
        <v>0.53341176470588236</v>
      </c>
      <c r="F19" s="40">
        <f>F17/F18</f>
        <v>0.62642840544374834</v>
      </c>
      <c r="G19" s="40">
        <f>G17/G18</f>
        <v>0.70265945720237821</v>
      </c>
      <c r="I19" s="225" t="s">
        <v>116</v>
      </c>
      <c r="J19" s="226"/>
      <c r="K19" s="226"/>
      <c r="L19" s="44"/>
      <c r="M19" s="104">
        <f>M17/M18</f>
        <v>0.47185916244331821</v>
      </c>
      <c r="N19" s="104">
        <f>N17/N18</f>
        <v>0.62333250502081505</v>
      </c>
      <c r="O19" s="104">
        <f>O17/O18</f>
        <v>-7.6918541089624881</v>
      </c>
    </row>
    <row r="20" spans="1:15" x14ac:dyDescent="0.25">
      <c r="A20" s="215" t="s">
        <v>62</v>
      </c>
      <c r="B20" s="216"/>
      <c r="C20" s="216"/>
      <c r="D20" s="216"/>
      <c r="E20" s="216"/>
      <c r="F20" s="216"/>
      <c r="G20" s="216"/>
      <c r="I20" s="215" t="s">
        <v>62</v>
      </c>
      <c r="J20" s="216"/>
      <c r="K20" s="216"/>
      <c r="L20" s="216"/>
      <c r="M20" s="216"/>
      <c r="N20" s="216"/>
      <c r="O20" s="216"/>
    </row>
  </sheetData>
  <mergeCells count="10">
    <mergeCell ref="A20:G20"/>
    <mergeCell ref="I20:O20"/>
    <mergeCell ref="A4:G4"/>
    <mergeCell ref="I4:O4"/>
    <mergeCell ref="A17:C17"/>
    <mergeCell ref="A18:C18"/>
    <mergeCell ref="A19:C19"/>
    <mergeCell ref="I17:K17"/>
    <mergeCell ref="I18:K18"/>
    <mergeCell ref="I19:K19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3:V20"/>
  <sheetViews>
    <sheetView zoomScale="110" zoomScaleNormal="110" workbookViewId="0">
      <selection activeCell="H22" sqref="H22"/>
    </sheetView>
  </sheetViews>
  <sheetFormatPr defaultRowHeight="15" x14ac:dyDescent="0.25"/>
  <cols>
    <col min="1" max="1" width="9.42578125" customWidth="1"/>
    <col min="2" max="2" width="10.5703125" customWidth="1"/>
    <col min="3" max="3" width="9.28515625" customWidth="1"/>
    <col min="4" max="4" width="9" bestFit="1" customWidth="1"/>
    <col min="5" max="6" width="10.7109375" customWidth="1"/>
    <col min="7" max="7" width="9.5703125" customWidth="1"/>
    <col min="8" max="8" width="14.5703125" customWidth="1"/>
    <col min="9" max="9" width="16.28515625" bestFit="1" customWidth="1"/>
    <col min="10" max="10" width="3.42578125" customWidth="1"/>
    <col min="11" max="11" width="15.140625" customWidth="1"/>
    <col min="12" max="12" width="9.7109375" customWidth="1"/>
    <col min="22" max="22" width="12.42578125" customWidth="1"/>
    <col min="23" max="23" width="10.5703125" customWidth="1"/>
  </cols>
  <sheetData>
    <row r="3" spans="1:22" s="155" customFormat="1" ht="12.75" x14ac:dyDescent="0.2">
      <c r="A3" s="189" t="s">
        <v>137</v>
      </c>
    </row>
    <row r="4" spans="1:22" s="154" customFormat="1" x14ac:dyDescent="0.25">
      <c r="A4" s="214" t="s">
        <v>130</v>
      </c>
      <c r="B4" s="230"/>
      <c r="C4" s="230"/>
      <c r="D4" s="230"/>
      <c r="E4" s="230"/>
      <c r="F4" s="230"/>
      <c r="G4" s="230"/>
      <c r="H4" s="230"/>
      <c r="I4" s="230"/>
    </row>
    <row r="5" spans="1:22" ht="15.75" customHeight="1" x14ac:dyDescent="0.25">
      <c r="A5" s="227" t="s">
        <v>77</v>
      </c>
      <c r="B5" s="228"/>
      <c r="C5" s="228"/>
      <c r="D5" s="228"/>
      <c r="E5" s="228"/>
      <c r="F5" s="228"/>
      <c r="G5" s="228"/>
      <c r="H5" s="228"/>
      <c r="I5" s="229"/>
    </row>
    <row r="6" spans="1:22" ht="48.75" customHeight="1" thickBot="1" x14ac:dyDescent="0.3">
      <c r="A6" s="161" t="s">
        <v>78</v>
      </c>
      <c r="B6" s="161" t="s">
        <v>4</v>
      </c>
      <c r="C6" s="162" t="s">
        <v>8</v>
      </c>
      <c r="D6" s="161" t="s">
        <v>79</v>
      </c>
      <c r="E6" s="162" t="s">
        <v>132</v>
      </c>
      <c r="F6" s="162" t="s">
        <v>10</v>
      </c>
      <c r="G6" s="162" t="s">
        <v>80</v>
      </c>
      <c r="H6" s="161" t="s">
        <v>87</v>
      </c>
      <c r="I6" s="161" t="s">
        <v>89</v>
      </c>
      <c r="K6" s="47" t="s">
        <v>78</v>
      </c>
      <c r="L6" s="48" t="s">
        <v>81</v>
      </c>
      <c r="M6" s="48" t="s">
        <v>82</v>
      </c>
      <c r="N6" s="48" t="s">
        <v>83</v>
      </c>
      <c r="O6" s="48" t="s">
        <v>84</v>
      </c>
      <c r="P6" s="48" t="s">
        <v>85</v>
      </c>
      <c r="Q6" s="48" t="s">
        <v>86</v>
      </c>
      <c r="R6" s="48" t="s">
        <v>60</v>
      </c>
      <c r="S6" s="48" t="s">
        <v>61</v>
      </c>
      <c r="T6" s="48" t="s">
        <v>92</v>
      </c>
      <c r="U6" s="48" t="s">
        <v>123</v>
      </c>
      <c r="V6" s="156" t="s">
        <v>128</v>
      </c>
    </row>
    <row r="7" spans="1:22" ht="15.95" customHeight="1" thickBot="1" x14ac:dyDescent="0.3">
      <c r="A7" s="160" t="s">
        <v>81</v>
      </c>
      <c r="B7" s="143">
        <v>352</v>
      </c>
      <c r="C7" s="145">
        <v>1895</v>
      </c>
      <c r="D7" s="51">
        <v>4995</v>
      </c>
      <c r="E7" s="50">
        <v>1049470</v>
      </c>
      <c r="F7" s="50">
        <v>1029113</v>
      </c>
      <c r="G7" s="50">
        <v>5470</v>
      </c>
      <c r="H7" s="64">
        <v>8093</v>
      </c>
      <c r="I7" s="72">
        <f t="shared" ref="I7:I14" si="0">H7/E7</f>
        <v>7.7115115248649318E-3</v>
      </c>
      <c r="K7" s="65" t="s">
        <v>4</v>
      </c>
      <c r="L7" s="58">
        <v>352</v>
      </c>
      <c r="M7" s="49">
        <v>347</v>
      </c>
      <c r="N7" s="49">
        <v>340</v>
      </c>
      <c r="O7" s="49">
        <v>349</v>
      </c>
      <c r="P7" s="49">
        <v>328</v>
      </c>
      <c r="Q7" s="50">
        <v>310</v>
      </c>
      <c r="R7" s="49">
        <v>322</v>
      </c>
      <c r="S7" s="52">
        <v>330</v>
      </c>
      <c r="T7" s="52">
        <v>342</v>
      </c>
      <c r="U7" s="52">
        <v>341</v>
      </c>
      <c r="V7" s="55">
        <f>T7/P7*100</f>
        <v>104.26829268292683</v>
      </c>
    </row>
    <row r="8" spans="1:22" ht="15.95" customHeight="1" thickBot="1" x14ac:dyDescent="0.3">
      <c r="A8" s="160" t="s">
        <v>82</v>
      </c>
      <c r="B8" s="144">
        <v>347</v>
      </c>
      <c r="C8" s="50">
        <v>1830</v>
      </c>
      <c r="D8" s="50">
        <v>4866</v>
      </c>
      <c r="E8" s="50">
        <v>930973</v>
      </c>
      <c r="F8" s="50">
        <v>858153</v>
      </c>
      <c r="G8" s="50">
        <v>52818</v>
      </c>
      <c r="H8" s="64">
        <v>6904</v>
      </c>
      <c r="I8" s="72">
        <f t="shared" si="0"/>
        <v>7.4158971312809283E-3</v>
      </c>
      <c r="K8" s="66" t="s">
        <v>8</v>
      </c>
      <c r="L8" s="108">
        <v>1895</v>
      </c>
      <c r="M8" s="50">
        <v>1830</v>
      </c>
      <c r="N8" s="50">
        <v>1517</v>
      </c>
      <c r="O8" s="50">
        <v>1621</v>
      </c>
      <c r="P8" s="50">
        <v>1488</v>
      </c>
      <c r="Q8" s="50">
        <v>968</v>
      </c>
      <c r="R8" s="50">
        <v>1318</v>
      </c>
      <c r="S8" s="60">
        <v>1340</v>
      </c>
      <c r="T8" s="60">
        <v>1355</v>
      </c>
      <c r="U8" s="50">
        <v>1422</v>
      </c>
      <c r="V8" s="55">
        <f>T8/P8*100</f>
        <v>91.061827956989248</v>
      </c>
    </row>
    <row r="9" spans="1:22" ht="15.95" customHeight="1" x14ac:dyDescent="0.25">
      <c r="A9" s="160" t="s">
        <v>83</v>
      </c>
      <c r="B9" s="144">
        <v>340</v>
      </c>
      <c r="C9" s="50">
        <v>1517</v>
      </c>
      <c r="D9" s="50">
        <v>5334</v>
      </c>
      <c r="E9" s="50">
        <v>807032</v>
      </c>
      <c r="F9" s="50">
        <v>766935</v>
      </c>
      <c r="G9" s="50">
        <v>26700</v>
      </c>
      <c r="H9" s="64">
        <v>7878</v>
      </c>
      <c r="I9" s="72">
        <f t="shared" si="0"/>
        <v>9.7616947035557445E-3</v>
      </c>
    </row>
    <row r="10" spans="1:22" ht="15.95" customHeight="1" x14ac:dyDescent="0.25">
      <c r="A10" s="160" t="s">
        <v>84</v>
      </c>
      <c r="B10" s="144">
        <v>349</v>
      </c>
      <c r="C10" s="50">
        <v>1621</v>
      </c>
      <c r="D10" s="50">
        <v>4877</v>
      </c>
      <c r="E10" s="50">
        <v>778197</v>
      </c>
      <c r="F10" s="50">
        <v>738660.39099999995</v>
      </c>
      <c r="G10" s="50">
        <v>27086</v>
      </c>
      <c r="H10" s="64">
        <v>7646</v>
      </c>
      <c r="I10" s="72">
        <f t="shared" si="0"/>
        <v>9.8252756050203234E-3</v>
      </c>
    </row>
    <row r="11" spans="1:22" ht="15.95" customHeight="1" x14ac:dyDescent="0.25">
      <c r="A11" s="160" t="s">
        <v>85</v>
      </c>
      <c r="B11" s="144">
        <v>328</v>
      </c>
      <c r="C11" s="50">
        <v>1488</v>
      </c>
      <c r="D11" s="50">
        <v>5321</v>
      </c>
      <c r="E11" s="50">
        <v>873625</v>
      </c>
      <c r="F11" s="50">
        <v>815086.946</v>
      </c>
      <c r="G11" s="50">
        <v>43093</v>
      </c>
      <c r="H11" s="71">
        <v>7322</v>
      </c>
      <c r="I11" s="73">
        <f t="shared" si="0"/>
        <v>8.3811704106452993E-3</v>
      </c>
    </row>
    <row r="12" spans="1:22" ht="15.95" customHeight="1" x14ac:dyDescent="0.25">
      <c r="A12" s="160" t="s">
        <v>86</v>
      </c>
      <c r="B12" s="144">
        <v>310</v>
      </c>
      <c r="C12" s="50">
        <v>968</v>
      </c>
      <c r="D12" s="50">
        <v>5068.0228133608816</v>
      </c>
      <c r="E12" s="50">
        <v>509941.23100000003</v>
      </c>
      <c r="F12" s="50">
        <v>485158.36800000002</v>
      </c>
      <c r="G12" s="50">
        <v>14844.891</v>
      </c>
      <c r="H12" s="71">
        <v>77547</v>
      </c>
      <c r="I12" s="73">
        <f t="shared" si="0"/>
        <v>0.15207046476302677</v>
      </c>
    </row>
    <row r="13" spans="1:22" ht="15.95" customHeight="1" x14ac:dyDescent="0.25">
      <c r="A13" s="160" t="s">
        <v>60</v>
      </c>
      <c r="B13" s="144">
        <v>322</v>
      </c>
      <c r="C13" s="50">
        <v>1318</v>
      </c>
      <c r="D13" s="50">
        <v>5242.6108371269602</v>
      </c>
      <c r="E13" s="50">
        <v>758421.86199999996</v>
      </c>
      <c r="F13" s="50">
        <v>677512.81700000004</v>
      </c>
      <c r="G13" s="50">
        <v>61974.19</v>
      </c>
      <c r="H13" s="71">
        <v>8015</v>
      </c>
      <c r="I13" s="73">
        <f t="shared" si="0"/>
        <v>1.056799704964201E-2</v>
      </c>
    </row>
    <row r="14" spans="1:22" ht="15.95" customHeight="1" x14ac:dyDescent="0.25">
      <c r="A14" s="160" t="s">
        <v>61</v>
      </c>
      <c r="B14" s="144">
        <v>330</v>
      </c>
      <c r="C14" s="50">
        <v>1340</v>
      </c>
      <c r="D14" s="50">
        <v>5432.7999378109453</v>
      </c>
      <c r="E14" s="50">
        <v>725484</v>
      </c>
      <c r="F14" s="50">
        <v>661106</v>
      </c>
      <c r="G14" s="50">
        <v>50913</v>
      </c>
      <c r="H14" s="71">
        <v>8418</v>
      </c>
      <c r="I14" s="73">
        <f t="shared" si="0"/>
        <v>1.1603288287543213E-2</v>
      </c>
    </row>
    <row r="15" spans="1:22" ht="15.95" customHeight="1" x14ac:dyDescent="0.25">
      <c r="A15" s="160" t="s">
        <v>92</v>
      </c>
      <c r="B15" s="144">
        <v>342</v>
      </c>
      <c r="C15" s="50">
        <v>1355</v>
      </c>
      <c r="D15" s="50">
        <v>5854.8881918819179</v>
      </c>
      <c r="E15" s="50">
        <v>812971.63600000006</v>
      </c>
      <c r="F15" s="50">
        <v>726228.94200000004</v>
      </c>
      <c r="G15" s="50">
        <v>70183.581999999995</v>
      </c>
      <c r="H15" s="71" t="s">
        <v>110</v>
      </c>
      <c r="I15" s="178" t="s">
        <v>110</v>
      </c>
    </row>
    <row r="16" spans="1:22" ht="15.95" customHeight="1" x14ac:dyDescent="0.25">
      <c r="A16" s="160" t="s">
        <v>123</v>
      </c>
      <c r="B16" s="144">
        <v>341</v>
      </c>
      <c r="C16" s="50">
        <v>1422</v>
      </c>
      <c r="D16" s="50">
        <v>6159</v>
      </c>
      <c r="E16" s="50">
        <v>876003.83700000006</v>
      </c>
      <c r="F16" s="50">
        <v>813772.09</v>
      </c>
      <c r="G16" s="50">
        <v>50131</v>
      </c>
      <c r="H16" s="71" t="s">
        <v>110</v>
      </c>
      <c r="I16" s="178" t="s">
        <v>110</v>
      </c>
    </row>
    <row r="17" spans="1:9" ht="26.25" customHeight="1" x14ac:dyDescent="0.25">
      <c r="A17" s="54" t="s">
        <v>128</v>
      </c>
      <c r="B17" s="55">
        <f>B16/B12*100</f>
        <v>110.00000000000001</v>
      </c>
      <c r="C17" s="55">
        <f t="shared" ref="C17:G17" si="1">C16/C12*100</f>
        <v>146.900826446281</v>
      </c>
      <c r="D17" s="55">
        <f t="shared" si="1"/>
        <v>121.52668262982091</v>
      </c>
      <c r="E17" s="55">
        <f t="shared" si="1"/>
        <v>171.78525362268658</v>
      </c>
      <c r="F17" s="55">
        <f t="shared" si="1"/>
        <v>167.7332895142396</v>
      </c>
      <c r="G17" s="55">
        <f t="shared" si="1"/>
        <v>337.69867357059076</v>
      </c>
      <c r="H17" s="56" t="s">
        <v>110</v>
      </c>
      <c r="I17" s="56" t="s">
        <v>110</v>
      </c>
    </row>
    <row r="18" spans="1:9" x14ac:dyDescent="0.25">
      <c r="A18" s="1" t="s">
        <v>131</v>
      </c>
    </row>
    <row r="19" spans="1:9" x14ac:dyDescent="0.25">
      <c r="A19" s="39"/>
    </row>
    <row r="20" spans="1:9" ht="25.5" customHeight="1" x14ac:dyDescent="0.25"/>
  </sheetData>
  <mergeCells count="2">
    <mergeCell ref="A5:I5"/>
    <mergeCell ref="A4:I4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3:V23"/>
  <sheetViews>
    <sheetView workbookViewId="0">
      <selection activeCell="I22" sqref="I22"/>
    </sheetView>
  </sheetViews>
  <sheetFormatPr defaultRowHeight="15" x14ac:dyDescent="0.25"/>
  <cols>
    <col min="1" max="1" width="11.28515625" customWidth="1"/>
    <col min="2" max="2" width="11.42578125" customWidth="1"/>
    <col min="3" max="7" width="9.28515625" customWidth="1"/>
    <col min="8" max="8" width="13.85546875" customWidth="1"/>
    <col min="9" max="9" width="16.5703125" bestFit="1" customWidth="1"/>
    <col min="10" max="10" width="9.28515625" customWidth="1"/>
    <col min="11" max="11" width="16.28515625" bestFit="1" customWidth="1"/>
    <col min="21" max="21" width="11.28515625" customWidth="1"/>
  </cols>
  <sheetData>
    <row r="3" spans="1:22" s="131" customFormat="1" x14ac:dyDescent="0.25">
      <c r="A3" s="233" t="s">
        <v>136</v>
      </c>
      <c r="B3" s="234"/>
      <c r="C3" s="234"/>
      <c r="D3" s="234"/>
      <c r="E3" s="234"/>
      <c r="F3" s="234"/>
      <c r="G3" s="234"/>
      <c r="H3" s="234"/>
      <c r="I3" s="234"/>
    </row>
    <row r="4" spans="1:22" s="131" customFormat="1" x14ac:dyDescent="0.25">
      <c r="A4" s="231" t="s">
        <v>130</v>
      </c>
      <c r="B4" s="232"/>
      <c r="C4" s="232"/>
      <c r="D4" s="232"/>
      <c r="E4" s="232"/>
      <c r="F4" s="232"/>
      <c r="G4" s="232"/>
      <c r="H4" s="232"/>
      <c r="I4" s="232"/>
    </row>
    <row r="5" spans="1:22" ht="15.75" customHeight="1" x14ac:dyDescent="0.25">
      <c r="A5" s="227" t="s">
        <v>88</v>
      </c>
      <c r="B5" s="228"/>
      <c r="C5" s="228"/>
      <c r="D5" s="228"/>
      <c r="E5" s="228"/>
      <c r="F5" s="228"/>
      <c r="G5" s="228"/>
      <c r="H5" s="228"/>
      <c r="I5" s="229"/>
    </row>
    <row r="6" spans="1:22" ht="45" x14ac:dyDescent="0.25">
      <c r="A6" s="47" t="s">
        <v>78</v>
      </c>
      <c r="B6" s="59" t="s">
        <v>4</v>
      </c>
      <c r="C6" s="59" t="s">
        <v>8</v>
      </c>
      <c r="D6" s="47" t="s">
        <v>79</v>
      </c>
      <c r="E6" s="59" t="s">
        <v>9</v>
      </c>
      <c r="F6" s="59" t="s">
        <v>10</v>
      </c>
      <c r="G6" s="47" t="s">
        <v>80</v>
      </c>
      <c r="H6" s="47" t="s">
        <v>111</v>
      </c>
      <c r="I6" s="47" t="s">
        <v>89</v>
      </c>
      <c r="K6" s="157" t="s">
        <v>78</v>
      </c>
      <c r="L6" s="158" t="s">
        <v>81</v>
      </c>
      <c r="M6" s="158" t="s">
        <v>82</v>
      </c>
      <c r="N6" s="158" t="s">
        <v>83</v>
      </c>
      <c r="O6" s="158" t="s">
        <v>84</v>
      </c>
      <c r="P6" s="158" t="s">
        <v>85</v>
      </c>
      <c r="Q6" s="158" t="s">
        <v>86</v>
      </c>
      <c r="R6" s="158" t="s">
        <v>60</v>
      </c>
      <c r="S6" s="158" t="s">
        <v>61</v>
      </c>
      <c r="T6" s="158" t="s">
        <v>92</v>
      </c>
      <c r="U6" s="159" t="s">
        <v>123</v>
      </c>
    </row>
    <row r="7" spans="1:22" ht="15.95" customHeight="1" x14ac:dyDescent="0.25">
      <c r="A7" s="160" t="s">
        <v>81</v>
      </c>
      <c r="B7" s="74">
        <v>119</v>
      </c>
      <c r="C7" s="74">
        <v>2559</v>
      </c>
      <c r="D7" s="53">
        <v>6388.4803308584087</v>
      </c>
      <c r="E7" s="74">
        <v>1197628.5260000001</v>
      </c>
      <c r="F7" s="74">
        <v>1275842.7050000001</v>
      </c>
      <c r="G7" s="69">
        <v>-79918.73</v>
      </c>
      <c r="H7" s="50">
        <v>21806</v>
      </c>
      <c r="I7" s="146">
        <v>1.820764913877811E-2</v>
      </c>
      <c r="K7" s="65" t="s">
        <v>4</v>
      </c>
      <c r="L7" s="53">
        <v>119</v>
      </c>
      <c r="M7" s="53">
        <v>121</v>
      </c>
      <c r="N7" s="53">
        <v>112</v>
      </c>
      <c r="O7" s="53">
        <v>108</v>
      </c>
      <c r="P7" s="53">
        <v>99</v>
      </c>
      <c r="Q7" s="53">
        <v>95</v>
      </c>
      <c r="R7" s="53">
        <v>90</v>
      </c>
      <c r="S7" s="52">
        <v>91</v>
      </c>
      <c r="T7" s="52">
        <v>83</v>
      </c>
      <c r="U7" s="52">
        <v>76</v>
      </c>
      <c r="V7" s="70">
        <f>U7/Q7*100</f>
        <v>80</v>
      </c>
    </row>
    <row r="8" spans="1:22" ht="15.95" customHeight="1" x14ac:dyDescent="0.25">
      <c r="A8" s="160" t="s">
        <v>82</v>
      </c>
      <c r="B8" s="53">
        <v>121</v>
      </c>
      <c r="C8" s="53">
        <v>1988</v>
      </c>
      <c r="D8" s="53">
        <v>6698.6358148893369</v>
      </c>
      <c r="E8" s="53">
        <v>1204626.746</v>
      </c>
      <c r="F8" s="53">
        <v>1150097.2660000001</v>
      </c>
      <c r="G8" s="67">
        <v>44487.976999999999</v>
      </c>
      <c r="H8" s="62">
        <v>23434</v>
      </c>
      <c r="I8" s="148">
        <v>1.9453328657871256E-2</v>
      </c>
      <c r="K8" s="65" t="s">
        <v>8</v>
      </c>
      <c r="L8" s="53">
        <v>2559</v>
      </c>
      <c r="M8" s="53">
        <v>1988</v>
      </c>
      <c r="N8" s="53">
        <v>1723</v>
      </c>
      <c r="O8" s="53">
        <v>1610</v>
      </c>
      <c r="P8" s="53">
        <v>1610</v>
      </c>
      <c r="Q8" s="53">
        <v>1495</v>
      </c>
      <c r="R8" s="53">
        <v>1449</v>
      </c>
      <c r="S8" s="53">
        <v>1398</v>
      </c>
      <c r="T8" s="60">
        <v>1385</v>
      </c>
      <c r="U8" s="60">
        <v>1075</v>
      </c>
      <c r="V8" s="70">
        <f>U8/Q8*100</f>
        <v>71.906354515050168</v>
      </c>
    </row>
    <row r="9" spans="1:22" ht="15.95" customHeight="1" x14ac:dyDescent="0.25">
      <c r="A9" s="160" t="s">
        <v>83</v>
      </c>
      <c r="B9" s="53">
        <v>112</v>
      </c>
      <c r="C9" s="53">
        <v>1723</v>
      </c>
      <c r="D9" s="53">
        <v>6253.4926001160775</v>
      </c>
      <c r="E9" s="53">
        <v>963813.61100000003</v>
      </c>
      <c r="F9" s="60">
        <v>1004848.536</v>
      </c>
      <c r="G9" s="76">
        <v>-43467.273999999998</v>
      </c>
      <c r="H9" s="68">
        <v>3983</v>
      </c>
      <c r="I9" s="149">
        <v>4.1325417638244993E-3</v>
      </c>
    </row>
    <row r="10" spans="1:22" ht="15.95" customHeight="1" x14ac:dyDescent="0.25">
      <c r="A10" s="160" t="s">
        <v>84</v>
      </c>
      <c r="B10" s="53">
        <v>108</v>
      </c>
      <c r="C10" s="53">
        <v>1610</v>
      </c>
      <c r="D10" s="53">
        <v>6213.1190476190468</v>
      </c>
      <c r="E10" s="53">
        <v>932929.34299999999</v>
      </c>
      <c r="F10" s="53">
        <v>1014596.084</v>
      </c>
      <c r="G10" s="76">
        <v>-82383.357000000004</v>
      </c>
      <c r="H10" s="63">
        <v>4767</v>
      </c>
      <c r="I10" s="150">
        <v>5.1097117222949221E-3</v>
      </c>
    </row>
    <row r="11" spans="1:22" ht="15.95" customHeight="1" x14ac:dyDescent="0.25">
      <c r="A11" s="160" t="s">
        <v>85</v>
      </c>
      <c r="B11" s="53">
        <v>99</v>
      </c>
      <c r="C11" s="53">
        <v>1610</v>
      </c>
      <c r="D11" s="53">
        <v>6195.1154761904763</v>
      </c>
      <c r="E11" s="53">
        <v>903272.72499999998</v>
      </c>
      <c r="F11" s="53">
        <v>1053568.254</v>
      </c>
      <c r="G11" s="69">
        <v>-150970.01500000001</v>
      </c>
      <c r="H11" s="50">
        <v>3287</v>
      </c>
      <c r="I11" s="146">
        <v>3.6389895421673449E-3</v>
      </c>
    </row>
    <row r="12" spans="1:22" ht="15.95" customHeight="1" x14ac:dyDescent="0.25">
      <c r="A12" s="160" t="s">
        <v>86</v>
      </c>
      <c r="B12" s="53">
        <v>95</v>
      </c>
      <c r="C12" s="53">
        <v>1495</v>
      </c>
      <c r="D12" s="53">
        <v>6729.4692865105908</v>
      </c>
      <c r="E12" s="53">
        <v>808419.39099999995</v>
      </c>
      <c r="F12" s="53">
        <v>807779.68599999999</v>
      </c>
      <c r="G12" s="69">
        <v>-464.17099999999999</v>
      </c>
      <c r="H12" s="50">
        <v>2304</v>
      </c>
      <c r="I12" s="146">
        <v>2.8500058579124313E-3</v>
      </c>
    </row>
    <row r="13" spans="1:22" ht="15.95" customHeight="1" x14ac:dyDescent="0.25">
      <c r="A13" s="160" t="s">
        <v>60</v>
      </c>
      <c r="B13" s="53">
        <v>90</v>
      </c>
      <c r="C13" s="53">
        <v>1449</v>
      </c>
      <c r="D13" s="53">
        <v>6828.4415113871628</v>
      </c>
      <c r="E13" s="53">
        <v>804955.56299999997</v>
      </c>
      <c r="F13" s="53">
        <v>794418.2</v>
      </c>
      <c r="G13" s="69">
        <v>9792.3439999999991</v>
      </c>
      <c r="H13" s="50">
        <v>2767</v>
      </c>
      <c r="I13" s="146">
        <v>3.4374568326326358E-3</v>
      </c>
    </row>
    <row r="14" spans="1:22" ht="15.95" customHeight="1" x14ac:dyDescent="0.25">
      <c r="A14" s="160" t="s">
        <v>61</v>
      </c>
      <c r="B14" s="53">
        <v>91</v>
      </c>
      <c r="C14" s="53">
        <v>1398</v>
      </c>
      <c r="D14" s="75">
        <v>6996.8320815450643</v>
      </c>
      <c r="E14" s="53">
        <v>772565</v>
      </c>
      <c r="F14" s="53">
        <v>756385</v>
      </c>
      <c r="G14" s="53">
        <v>15376</v>
      </c>
      <c r="H14" s="50">
        <v>2618</v>
      </c>
      <c r="I14" s="146">
        <v>3.3887116294421828E-3</v>
      </c>
    </row>
    <row r="15" spans="1:22" ht="15.95" customHeight="1" x14ac:dyDescent="0.25">
      <c r="A15" s="160" t="s">
        <v>92</v>
      </c>
      <c r="B15" s="52">
        <v>83</v>
      </c>
      <c r="C15" s="60">
        <v>1385</v>
      </c>
      <c r="D15" s="75">
        <v>7108.840192539109</v>
      </c>
      <c r="E15" s="61">
        <v>728437.92</v>
      </c>
      <c r="F15" s="53">
        <v>718025.82200000004</v>
      </c>
      <c r="G15" s="53">
        <v>9287.3619999999992</v>
      </c>
      <c r="H15" s="50">
        <v>8890.8580000000002</v>
      </c>
      <c r="I15" s="147" t="s">
        <v>110</v>
      </c>
    </row>
    <row r="16" spans="1:22" ht="15.95" customHeight="1" x14ac:dyDescent="0.25">
      <c r="A16" s="160" t="s">
        <v>123</v>
      </c>
      <c r="B16" s="52">
        <v>76</v>
      </c>
      <c r="C16" s="60">
        <v>1075</v>
      </c>
      <c r="D16" s="67">
        <v>7312</v>
      </c>
      <c r="E16" s="61">
        <v>595083</v>
      </c>
      <c r="F16" s="53">
        <v>586115</v>
      </c>
      <c r="G16" s="53">
        <v>6312</v>
      </c>
      <c r="H16" s="50">
        <v>4778</v>
      </c>
      <c r="I16" s="147" t="s">
        <v>110</v>
      </c>
    </row>
    <row r="17" spans="1:9" ht="22.5" customHeight="1" x14ac:dyDescent="0.25">
      <c r="A17" s="54" t="s">
        <v>128</v>
      </c>
      <c r="B17" s="57">
        <f>B16/B12*100</f>
        <v>80</v>
      </c>
      <c r="C17" s="57">
        <f t="shared" ref="C17:E17" si="0">C16/C12*100</f>
        <v>71.906354515050168</v>
      </c>
      <c r="D17" s="57">
        <f t="shared" si="0"/>
        <v>108.65641388180651</v>
      </c>
      <c r="E17" s="57">
        <f t="shared" si="0"/>
        <v>73.610678643407255</v>
      </c>
      <c r="F17" s="57">
        <f>F16/F12*100</f>
        <v>72.55876944645027</v>
      </c>
      <c r="G17" s="56" t="s">
        <v>110</v>
      </c>
      <c r="H17" s="57">
        <f>H16/H12*100</f>
        <v>207.37847222222223</v>
      </c>
      <c r="I17" s="56" t="s">
        <v>110</v>
      </c>
    </row>
    <row r="18" spans="1:9" x14ac:dyDescent="0.25">
      <c r="A18" s="215" t="s">
        <v>131</v>
      </c>
      <c r="B18" s="216"/>
      <c r="C18" s="216"/>
      <c r="D18" s="216"/>
      <c r="E18" s="216"/>
      <c r="F18" s="216"/>
      <c r="G18" s="216"/>
      <c r="H18" s="216"/>
      <c r="I18" s="216"/>
    </row>
    <row r="22" spans="1:9" x14ac:dyDescent="0.25">
      <c r="C22" s="46"/>
    </row>
    <row r="23" spans="1:9" x14ac:dyDescent="0.25">
      <c r="C23" s="46"/>
    </row>
  </sheetData>
  <mergeCells count="4">
    <mergeCell ref="A5:I5"/>
    <mergeCell ref="A4:I4"/>
    <mergeCell ref="A3:I3"/>
    <mergeCell ref="A18:I18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2"/>
  <sheetViews>
    <sheetView workbookViewId="0">
      <selection activeCell="U9" sqref="U9:V9"/>
    </sheetView>
  </sheetViews>
  <sheetFormatPr defaultRowHeight="15" x14ac:dyDescent="0.25"/>
  <cols>
    <col min="1" max="1" width="5.7109375" customWidth="1"/>
    <col min="2" max="2" width="27.28515625" customWidth="1"/>
    <col min="3" max="3" width="4.85546875" bestFit="1" customWidth="1"/>
    <col min="4" max="5" width="8.140625" bestFit="1" customWidth="1"/>
    <col min="6" max="7" width="10.42578125" bestFit="1" customWidth="1"/>
    <col min="8" max="8" width="6.5703125" bestFit="1" customWidth="1"/>
    <col min="9" max="10" width="8.7109375" bestFit="1" customWidth="1"/>
    <col min="11" max="11" width="6.42578125" customWidth="1"/>
    <col min="12" max="13" width="7.7109375" bestFit="1" customWidth="1"/>
    <col min="14" max="14" width="8.28515625" bestFit="1" customWidth="1"/>
    <col min="15" max="15" width="7.7109375" bestFit="1" customWidth="1"/>
    <col min="16" max="16" width="8" bestFit="1" customWidth="1"/>
    <col min="17" max="17" width="6.42578125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6.5703125" bestFit="1" customWidth="1"/>
  </cols>
  <sheetData>
    <row r="3" spans="1:23" s="134" customFormat="1" x14ac:dyDescent="0.25">
      <c r="A3" s="190" t="s">
        <v>125</v>
      </c>
      <c r="B3" s="133"/>
      <c r="C3" s="133"/>
      <c r="D3" s="133"/>
      <c r="E3" s="133"/>
    </row>
    <row r="4" spans="1:23" s="134" customFormat="1" x14ac:dyDescent="0.25">
      <c r="A4" s="191" t="s">
        <v>0</v>
      </c>
      <c r="B4" s="135"/>
      <c r="C4" s="133"/>
      <c r="D4" s="133"/>
      <c r="E4" s="133"/>
    </row>
    <row r="5" spans="1:23" s="134" customFormat="1" x14ac:dyDescent="0.25">
      <c r="A5" s="192" t="s">
        <v>76</v>
      </c>
      <c r="B5" s="136"/>
      <c r="C5" s="133"/>
      <c r="D5" s="133"/>
      <c r="E5" s="133"/>
    </row>
    <row r="6" spans="1:23" s="134" customFormat="1" x14ac:dyDescent="0.25">
      <c r="A6" s="191" t="s">
        <v>1</v>
      </c>
      <c r="B6" s="135"/>
      <c r="C6" s="133"/>
      <c r="D6" s="133"/>
      <c r="E6" s="133"/>
    </row>
    <row r="8" spans="1:23" ht="24" customHeight="1" x14ac:dyDescent="0.25">
      <c r="A8" s="202" t="s">
        <v>52</v>
      </c>
      <c r="B8" s="235"/>
      <c r="C8" s="202" t="s">
        <v>4</v>
      </c>
      <c r="D8" s="202"/>
      <c r="E8" s="202"/>
      <c r="F8" s="202" t="s">
        <v>9</v>
      </c>
      <c r="G8" s="202"/>
      <c r="H8" s="202"/>
      <c r="I8" s="202" t="s">
        <v>14</v>
      </c>
      <c r="J8" s="202"/>
      <c r="K8" s="202"/>
      <c r="L8" s="202" t="s">
        <v>15</v>
      </c>
      <c r="M8" s="202"/>
      <c r="N8" s="202"/>
      <c r="O8" s="202" t="s">
        <v>58</v>
      </c>
      <c r="P8" s="202"/>
      <c r="Q8" s="202"/>
      <c r="R8" s="202" t="s">
        <v>59</v>
      </c>
      <c r="S8" s="202"/>
      <c r="T8" s="202"/>
      <c r="U8" s="202" t="s">
        <v>16</v>
      </c>
      <c r="V8" s="202"/>
      <c r="W8" s="202"/>
    </row>
    <row r="9" spans="1:23" x14ac:dyDescent="0.25">
      <c r="A9" s="22" t="s">
        <v>53</v>
      </c>
      <c r="B9" s="23" t="s">
        <v>54</v>
      </c>
      <c r="C9" s="24" t="s">
        <v>55</v>
      </c>
      <c r="D9" s="24" t="s">
        <v>56</v>
      </c>
      <c r="E9" s="24" t="s">
        <v>57</v>
      </c>
      <c r="F9" s="24" t="s">
        <v>92</v>
      </c>
      <c r="G9" s="24" t="s">
        <v>123</v>
      </c>
      <c r="H9" s="24" t="s">
        <v>3</v>
      </c>
      <c r="I9" s="24" t="s">
        <v>92</v>
      </c>
      <c r="J9" s="24" t="s">
        <v>123</v>
      </c>
      <c r="K9" s="25" t="s">
        <v>3</v>
      </c>
      <c r="L9" s="24" t="s">
        <v>92</v>
      </c>
      <c r="M9" s="24" t="s">
        <v>123</v>
      </c>
      <c r="N9" s="24" t="s">
        <v>3</v>
      </c>
      <c r="O9" s="24" t="s">
        <v>92</v>
      </c>
      <c r="P9" s="24" t="s">
        <v>123</v>
      </c>
      <c r="Q9" s="25" t="s">
        <v>3</v>
      </c>
      <c r="R9" s="24" t="s">
        <v>92</v>
      </c>
      <c r="S9" s="24" t="s">
        <v>123</v>
      </c>
      <c r="T9" s="26" t="s">
        <v>3</v>
      </c>
      <c r="U9" s="24" t="s">
        <v>92</v>
      </c>
      <c r="V9" s="24" t="s">
        <v>123</v>
      </c>
      <c r="W9" s="26" t="s">
        <v>3</v>
      </c>
    </row>
    <row r="10" spans="1:23" ht="15" customHeight="1" x14ac:dyDescent="0.25">
      <c r="A10" s="17">
        <v>1</v>
      </c>
      <c r="B10" s="17" t="s">
        <v>33</v>
      </c>
      <c r="C10" s="84">
        <v>45</v>
      </c>
      <c r="D10" s="11">
        <v>35</v>
      </c>
      <c r="E10" s="18">
        <v>10</v>
      </c>
      <c r="F10" s="15">
        <v>24165.171999999999</v>
      </c>
      <c r="G10" s="85">
        <v>28581.826000000001</v>
      </c>
      <c r="H10" s="16">
        <v>118.3</v>
      </c>
      <c r="I10" s="14">
        <v>1513.684</v>
      </c>
      <c r="J10" s="11">
        <v>1873.8969999999999</v>
      </c>
      <c r="K10" s="13">
        <v>123.8</v>
      </c>
      <c r="L10" s="15">
        <v>356.24299999999999</v>
      </c>
      <c r="M10" s="15">
        <v>428.37799999999999</v>
      </c>
      <c r="N10" s="16">
        <v>120.2</v>
      </c>
      <c r="O10" s="109">
        <v>1157.441</v>
      </c>
      <c r="P10" s="109">
        <v>1445.519</v>
      </c>
      <c r="Q10" s="13">
        <v>124.9</v>
      </c>
      <c r="R10" s="15">
        <v>56</v>
      </c>
      <c r="S10" s="85">
        <v>63</v>
      </c>
      <c r="T10" s="16">
        <v>112.5</v>
      </c>
      <c r="U10" s="84">
        <v>4512.2098214285716</v>
      </c>
      <c r="V10" s="11">
        <v>4758.2486772486773</v>
      </c>
      <c r="W10" s="12">
        <v>105.45273525738237</v>
      </c>
    </row>
    <row r="11" spans="1:23" ht="15" customHeight="1" x14ac:dyDescent="0.25">
      <c r="A11" s="17">
        <v>2</v>
      </c>
      <c r="B11" s="17" t="s">
        <v>24</v>
      </c>
      <c r="C11" s="84">
        <v>7</v>
      </c>
      <c r="D11" s="11">
        <v>7</v>
      </c>
      <c r="E11" s="18">
        <v>0</v>
      </c>
      <c r="F11" s="15">
        <v>4951.1949999999997</v>
      </c>
      <c r="G11" s="85">
        <v>5254.8869999999997</v>
      </c>
      <c r="H11" s="16">
        <v>106.1</v>
      </c>
      <c r="I11" s="14">
        <v>116.434</v>
      </c>
      <c r="J11" s="11">
        <v>318.88</v>
      </c>
      <c r="K11" s="13">
        <v>273.89999999999998</v>
      </c>
      <c r="L11" s="15">
        <v>0</v>
      </c>
      <c r="M11" s="15">
        <v>0</v>
      </c>
      <c r="N11" s="16">
        <v>0</v>
      </c>
      <c r="O11" s="109">
        <v>116.434</v>
      </c>
      <c r="P11" s="109">
        <v>318.88</v>
      </c>
      <c r="Q11" s="13">
        <v>273.89999999999998</v>
      </c>
      <c r="R11" s="15">
        <v>20</v>
      </c>
      <c r="S11" s="85">
        <v>21</v>
      </c>
      <c r="T11" s="16">
        <v>105</v>
      </c>
      <c r="U11" s="84">
        <v>4141.291666666667</v>
      </c>
      <c r="V11" s="11">
        <v>4149.5396825396829</v>
      </c>
      <c r="W11" s="12">
        <v>100.19916529761485</v>
      </c>
    </row>
    <row r="12" spans="1:23" ht="15" customHeight="1" x14ac:dyDescent="0.25">
      <c r="A12" s="17">
        <v>3</v>
      </c>
      <c r="B12" s="17" t="s">
        <v>38</v>
      </c>
      <c r="C12" s="84">
        <v>6</v>
      </c>
      <c r="D12" s="11">
        <v>4</v>
      </c>
      <c r="E12" s="18">
        <v>2</v>
      </c>
      <c r="F12" s="15">
        <v>1999.8879999999999</v>
      </c>
      <c r="G12" s="85">
        <v>2302.1729999999998</v>
      </c>
      <c r="H12" s="16">
        <v>115.1</v>
      </c>
      <c r="I12" s="14">
        <v>378.96600000000001</v>
      </c>
      <c r="J12" s="11">
        <v>381.00299999999999</v>
      </c>
      <c r="K12" s="13">
        <v>100.5</v>
      </c>
      <c r="L12" s="15">
        <v>38.308</v>
      </c>
      <c r="M12" s="15">
        <v>94.388999999999996</v>
      </c>
      <c r="N12" s="16">
        <v>246.4</v>
      </c>
      <c r="O12" s="109">
        <v>340.65800000000002</v>
      </c>
      <c r="P12" s="109">
        <v>286.61399999999998</v>
      </c>
      <c r="Q12" s="13">
        <v>84.1</v>
      </c>
      <c r="R12" s="15">
        <v>9</v>
      </c>
      <c r="S12" s="85">
        <v>9</v>
      </c>
      <c r="T12" s="16">
        <v>100</v>
      </c>
      <c r="U12" s="84">
        <v>2837.2314814814818</v>
      </c>
      <c r="V12" s="11">
        <v>3438.9722222222222</v>
      </c>
      <c r="W12" s="12">
        <v>121.20872916673464</v>
      </c>
    </row>
    <row r="13" spans="1:23" ht="15" customHeight="1" x14ac:dyDescent="0.25">
      <c r="A13" s="17">
        <v>4</v>
      </c>
      <c r="B13" s="17" t="s">
        <v>32</v>
      </c>
      <c r="C13" s="84">
        <v>5</v>
      </c>
      <c r="D13" s="11">
        <v>3</v>
      </c>
      <c r="E13" s="18">
        <v>2</v>
      </c>
      <c r="F13" s="15">
        <v>2813.491</v>
      </c>
      <c r="G13" s="85">
        <v>3121.12</v>
      </c>
      <c r="H13" s="16">
        <v>110.9</v>
      </c>
      <c r="I13" s="14">
        <v>15.319000000000001</v>
      </c>
      <c r="J13" s="11">
        <v>11.994</v>
      </c>
      <c r="K13" s="13">
        <v>78.3</v>
      </c>
      <c r="L13" s="15">
        <v>2409.3130000000001</v>
      </c>
      <c r="M13" s="15">
        <v>1605.18</v>
      </c>
      <c r="N13" s="16">
        <v>66.599999999999994</v>
      </c>
      <c r="O13" s="109">
        <v>-2393.9940000000001</v>
      </c>
      <c r="P13" s="109">
        <v>-1593.1859999999999</v>
      </c>
      <c r="Q13" s="13">
        <v>0</v>
      </c>
      <c r="R13" s="15">
        <v>26</v>
      </c>
      <c r="S13" s="85">
        <v>23</v>
      </c>
      <c r="T13" s="16">
        <v>88.5</v>
      </c>
      <c r="U13" s="84">
        <v>4169.1923076923076</v>
      </c>
      <c r="V13" s="11">
        <v>4642.474637681159</v>
      </c>
      <c r="W13" s="12">
        <v>111.35189492496254</v>
      </c>
    </row>
    <row r="14" spans="1:23" ht="15" customHeight="1" x14ac:dyDescent="0.25">
      <c r="A14" s="17">
        <v>5</v>
      </c>
      <c r="B14" s="17" t="s">
        <v>27</v>
      </c>
      <c r="C14" s="84">
        <v>13</v>
      </c>
      <c r="D14" s="11">
        <v>11</v>
      </c>
      <c r="E14" s="18">
        <v>2</v>
      </c>
      <c r="F14" s="15">
        <v>13686.803</v>
      </c>
      <c r="G14" s="85">
        <v>13417.414000000001</v>
      </c>
      <c r="H14" s="16">
        <v>98</v>
      </c>
      <c r="I14" s="14">
        <v>363.47300000000001</v>
      </c>
      <c r="J14" s="11">
        <v>611.66899999999998</v>
      </c>
      <c r="K14" s="13">
        <v>168.3</v>
      </c>
      <c r="L14" s="15">
        <v>44.436</v>
      </c>
      <c r="M14" s="15">
        <v>64.417000000000002</v>
      </c>
      <c r="N14" s="16">
        <v>145</v>
      </c>
      <c r="O14" s="109">
        <v>319.03699999999998</v>
      </c>
      <c r="P14" s="109">
        <v>547.25199999999995</v>
      </c>
      <c r="Q14" s="13">
        <v>171.5</v>
      </c>
      <c r="R14" s="15">
        <v>52</v>
      </c>
      <c r="S14" s="85">
        <v>52</v>
      </c>
      <c r="T14" s="16">
        <v>100</v>
      </c>
      <c r="U14" s="84">
        <v>4927.9695512820517</v>
      </c>
      <c r="V14" s="11">
        <v>4900.5737179487178</v>
      </c>
      <c r="W14" s="12">
        <v>99.444074622453655</v>
      </c>
    </row>
    <row r="15" spans="1:23" ht="15" customHeight="1" x14ac:dyDescent="0.25">
      <c r="A15" s="17">
        <v>6</v>
      </c>
      <c r="B15" s="17" t="s">
        <v>35</v>
      </c>
      <c r="C15" s="84">
        <v>9</v>
      </c>
      <c r="D15" s="11">
        <v>7</v>
      </c>
      <c r="E15" s="18">
        <v>2</v>
      </c>
      <c r="F15" s="15">
        <v>17467.694</v>
      </c>
      <c r="G15" s="85">
        <v>17244.64</v>
      </c>
      <c r="H15" s="16">
        <v>98.7</v>
      </c>
      <c r="I15" s="14">
        <v>607.51499999999999</v>
      </c>
      <c r="J15" s="11">
        <v>763.58900000000006</v>
      </c>
      <c r="K15" s="13">
        <v>125.7</v>
      </c>
      <c r="L15" s="15">
        <v>373.28500000000003</v>
      </c>
      <c r="M15" s="15">
        <v>549.18799999999999</v>
      </c>
      <c r="N15" s="16">
        <v>147.1</v>
      </c>
      <c r="O15" s="109">
        <v>234.23</v>
      </c>
      <c r="P15" s="109">
        <v>214.40100000000001</v>
      </c>
      <c r="Q15" s="13">
        <v>91.5</v>
      </c>
      <c r="R15" s="15">
        <v>71</v>
      </c>
      <c r="S15" s="85">
        <v>61</v>
      </c>
      <c r="T15" s="16">
        <v>85.9</v>
      </c>
      <c r="U15" s="84">
        <v>4641.762910798122</v>
      </c>
      <c r="V15" s="11">
        <v>5163.8183060109286</v>
      </c>
      <c r="W15" s="12">
        <v>111.24692073346422</v>
      </c>
    </row>
    <row r="16" spans="1:23" ht="15" customHeight="1" x14ac:dyDescent="0.25">
      <c r="A16" s="17">
        <v>7</v>
      </c>
      <c r="B16" s="17" t="s">
        <v>25</v>
      </c>
      <c r="C16" s="84">
        <v>4</v>
      </c>
      <c r="D16" s="11">
        <v>2</v>
      </c>
      <c r="E16" s="18">
        <v>2</v>
      </c>
      <c r="F16" s="15">
        <v>3742.25</v>
      </c>
      <c r="G16" s="85">
        <v>3456.721</v>
      </c>
      <c r="H16" s="16">
        <v>92.4</v>
      </c>
      <c r="I16" s="14">
        <v>124.586</v>
      </c>
      <c r="J16" s="11">
        <v>46.118000000000002</v>
      </c>
      <c r="K16" s="13">
        <v>37</v>
      </c>
      <c r="L16" s="15">
        <v>25.73</v>
      </c>
      <c r="M16" s="15">
        <v>1343.1369999999999</v>
      </c>
      <c r="N16" s="36">
        <v>5220.1000000000004</v>
      </c>
      <c r="O16" s="151">
        <v>98.855999999999995</v>
      </c>
      <c r="P16" s="109">
        <v>-1297.019</v>
      </c>
      <c r="Q16" s="12" t="s">
        <v>110</v>
      </c>
      <c r="R16" s="15">
        <v>29</v>
      </c>
      <c r="S16" s="85">
        <v>29</v>
      </c>
      <c r="T16" s="16">
        <v>100</v>
      </c>
      <c r="U16" s="84">
        <v>3000.1293103448274</v>
      </c>
      <c r="V16" s="11">
        <v>3947.9022988505749</v>
      </c>
      <c r="W16" s="12">
        <v>131.59107126608529</v>
      </c>
    </row>
    <row r="17" spans="1:23" ht="15" customHeight="1" x14ac:dyDescent="0.25">
      <c r="A17" s="17">
        <v>8</v>
      </c>
      <c r="B17" s="17" t="s">
        <v>22</v>
      </c>
      <c r="C17" s="84">
        <v>42</v>
      </c>
      <c r="D17" s="11">
        <v>29</v>
      </c>
      <c r="E17" s="18">
        <v>13</v>
      </c>
      <c r="F17" s="15">
        <v>147789.60500000001</v>
      </c>
      <c r="G17" s="85">
        <v>154304.052</v>
      </c>
      <c r="H17" s="16">
        <v>104.4</v>
      </c>
      <c r="I17" s="14">
        <v>19042.526000000002</v>
      </c>
      <c r="J17" s="11">
        <v>7927.3490000000002</v>
      </c>
      <c r="K17" s="13">
        <v>41.6</v>
      </c>
      <c r="L17" s="15">
        <v>358.91899999999998</v>
      </c>
      <c r="M17" s="15">
        <v>799.35900000000004</v>
      </c>
      <c r="N17" s="16">
        <v>222.7</v>
      </c>
      <c r="O17" s="151">
        <v>18683.607</v>
      </c>
      <c r="P17" s="109">
        <v>7127.99</v>
      </c>
      <c r="Q17" s="12">
        <v>38.200000000000003</v>
      </c>
      <c r="R17" s="15">
        <v>325</v>
      </c>
      <c r="S17" s="85">
        <v>312</v>
      </c>
      <c r="T17" s="16">
        <v>96</v>
      </c>
      <c r="U17" s="84">
        <v>6787.8538461538456</v>
      </c>
      <c r="V17" s="11">
        <v>6993.4006410256407</v>
      </c>
      <c r="W17" s="12">
        <v>103.02815587268815</v>
      </c>
    </row>
    <row r="18" spans="1:23" ht="15" customHeight="1" x14ac:dyDescent="0.25">
      <c r="A18" s="17">
        <v>9</v>
      </c>
      <c r="B18" s="17" t="s">
        <v>31</v>
      </c>
      <c r="C18" s="84">
        <v>1</v>
      </c>
      <c r="D18" s="11">
        <v>1</v>
      </c>
      <c r="E18" s="18">
        <v>0</v>
      </c>
      <c r="F18" s="15">
        <v>44.49</v>
      </c>
      <c r="G18" s="85">
        <v>14.976000000000001</v>
      </c>
      <c r="H18" s="16">
        <v>33.700000000000003</v>
      </c>
      <c r="I18" s="14">
        <v>26.867999999999999</v>
      </c>
      <c r="J18" s="11">
        <v>3.0329999999999999</v>
      </c>
      <c r="K18" s="13">
        <v>11.3</v>
      </c>
      <c r="L18" s="15">
        <v>0</v>
      </c>
      <c r="M18" s="15">
        <v>0</v>
      </c>
      <c r="N18" s="16">
        <v>0</v>
      </c>
      <c r="O18" s="151">
        <v>26.867999999999999</v>
      </c>
      <c r="P18" s="109">
        <v>3.0329999999999999</v>
      </c>
      <c r="Q18" s="12">
        <v>11.3</v>
      </c>
      <c r="R18" s="15">
        <v>0</v>
      </c>
      <c r="S18" s="85">
        <v>0</v>
      </c>
      <c r="T18" s="36">
        <v>0</v>
      </c>
      <c r="U18" s="84"/>
      <c r="V18" s="11"/>
      <c r="W18" s="12"/>
    </row>
    <row r="19" spans="1:23" ht="15" customHeight="1" x14ac:dyDescent="0.25">
      <c r="A19" s="17">
        <v>10</v>
      </c>
      <c r="B19" s="17" t="s">
        <v>28</v>
      </c>
      <c r="C19" s="84">
        <v>2</v>
      </c>
      <c r="D19" s="11">
        <v>2</v>
      </c>
      <c r="E19" s="18">
        <v>0</v>
      </c>
      <c r="F19" s="15">
        <v>2649.5450000000001</v>
      </c>
      <c r="G19" s="85">
        <v>3151.1039999999998</v>
      </c>
      <c r="H19" s="16">
        <v>118.9</v>
      </c>
      <c r="I19" s="14">
        <v>0</v>
      </c>
      <c r="J19" s="11">
        <v>126.256</v>
      </c>
      <c r="K19" s="13">
        <v>0</v>
      </c>
      <c r="L19" s="15">
        <v>112.53</v>
      </c>
      <c r="M19" s="15">
        <v>0</v>
      </c>
      <c r="N19" s="16">
        <v>0</v>
      </c>
      <c r="O19" s="151">
        <v>-112.53</v>
      </c>
      <c r="P19" s="109">
        <v>126.256</v>
      </c>
      <c r="Q19" s="12">
        <v>0</v>
      </c>
      <c r="R19" s="15">
        <v>17</v>
      </c>
      <c r="S19" s="85">
        <v>17</v>
      </c>
      <c r="T19" s="16">
        <v>100</v>
      </c>
      <c r="U19" s="84">
        <v>4130.7401960784309</v>
      </c>
      <c r="V19" s="11">
        <v>4215.6274509803925</v>
      </c>
      <c r="W19" s="12">
        <v>102.05501316646712</v>
      </c>
    </row>
    <row r="20" spans="1:23" ht="15" customHeight="1" x14ac:dyDescent="0.25">
      <c r="A20" s="17">
        <v>11</v>
      </c>
      <c r="B20" s="17" t="s">
        <v>36</v>
      </c>
      <c r="C20" s="84">
        <v>2</v>
      </c>
      <c r="D20" s="11">
        <v>1</v>
      </c>
      <c r="E20" s="18">
        <v>1</v>
      </c>
      <c r="F20" s="15">
        <v>16.687999999999999</v>
      </c>
      <c r="G20" s="85">
        <v>42.106999999999999</v>
      </c>
      <c r="H20" s="16">
        <v>252.3</v>
      </c>
      <c r="I20" s="14">
        <v>3.5870000000000002</v>
      </c>
      <c r="J20" s="11">
        <v>14.643000000000001</v>
      </c>
      <c r="K20" s="13">
        <v>408.2</v>
      </c>
      <c r="L20" s="15">
        <v>2.2999999999999998</v>
      </c>
      <c r="M20" s="15">
        <v>6.9889999999999999</v>
      </c>
      <c r="N20" s="16">
        <v>303.89999999999998</v>
      </c>
      <c r="O20" s="151">
        <v>1.2869999999999999</v>
      </c>
      <c r="P20" s="109">
        <v>7.6539999999999999</v>
      </c>
      <c r="Q20" s="12">
        <v>594.70000000000005</v>
      </c>
      <c r="R20" s="15">
        <v>0</v>
      </c>
      <c r="S20" s="85">
        <v>0</v>
      </c>
      <c r="T20" s="36">
        <v>0</v>
      </c>
      <c r="U20" s="84"/>
      <c r="V20" s="11"/>
      <c r="W20" s="12"/>
    </row>
    <row r="21" spans="1:23" ht="15" customHeight="1" x14ac:dyDescent="0.25">
      <c r="A21" s="17">
        <v>12</v>
      </c>
      <c r="B21" s="17" t="s">
        <v>75</v>
      </c>
      <c r="C21" s="84">
        <v>6</v>
      </c>
      <c r="D21" s="11">
        <v>4</v>
      </c>
      <c r="E21" s="18">
        <v>2</v>
      </c>
      <c r="F21" s="15">
        <v>1441.72</v>
      </c>
      <c r="G21" s="85">
        <v>1552.646</v>
      </c>
      <c r="H21" s="16">
        <v>107.7</v>
      </c>
      <c r="I21" s="14">
        <v>9.2949999999999999</v>
      </c>
      <c r="J21" s="11">
        <v>39.677999999999997</v>
      </c>
      <c r="K21" s="13">
        <v>426.9</v>
      </c>
      <c r="L21" s="15">
        <v>64.213999999999999</v>
      </c>
      <c r="M21" s="15">
        <v>4.9219999999999997</v>
      </c>
      <c r="N21" s="16">
        <v>7.7</v>
      </c>
      <c r="O21" s="151">
        <v>-54.918999999999997</v>
      </c>
      <c r="P21" s="109">
        <v>34.756</v>
      </c>
      <c r="Q21" s="12">
        <v>0</v>
      </c>
      <c r="R21" s="15">
        <v>9</v>
      </c>
      <c r="S21" s="85">
        <v>9</v>
      </c>
      <c r="T21" s="16">
        <v>100</v>
      </c>
      <c r="U21" s="84">
        <v>3725.0833333333335</v>
      </c>
      <c r="V21" s="11">
        <v>3448.962962962963</v>
      </c>
      <c r="W21" s="12">
        <v>92.587538434387497</v>
      </c>
    </row>
    <row r="22" spans="1:23" ht="15" customHeight="1" thickBot="1" x14ac:dyDescent="0.3">
      <c r="A22" s="17">
        <v>13</v>
      </c>
      <c r="B22" s="168" t="s">
        <v>30</v>
      </c>
      <c r="C22" s="84">
        <v>16</v>
      </c>
      <c r="D22" s="11">
        <v>8</v>
      </c>
      <c r="E22" s="18">
        <v>8</v>
      </c>
      <c r="F22" s="15">
        <v>14239.781999999999</v>
      </c>
      <c r="G22" s="85">
        <v>16583.758000000002</v>
      </c>
      <c r="H22" s="16">
        <v>116.5</v>
      </c>
      <c r="I22" s="14">
        <v>1055.3409999999999</v>
      </c>
      <c r="J22" s="11">
        <v>1744.8979999999999</v>
      </c>
      <c r="K22" s="13">
        <v>165.3</v>
      </c>
      <c r="L22" s="15">
        <v>2474.3209999999999</v>
      </c>
      <c r="M22" s="15">
        <v>1971.7529999999999</v>
      </c>
      <c r="N22" s="36">
        <v>79.7</v>
      </c>
      <c r="O22" s="151">
        <v>-1418.98</v>
      </c>
      <c r="P22" s="174">
        <v>-226.85499999999999</v>
      </c>
      <c r="Q22" s="12">
        <v>0</v>
      </c>
      <c r="R22" s="15">
        <v>32</v>
      </c>
      <c r="S22" s="85">
        <v>32</v>
      </c>
      <c r="T22" s="16">
        <v>100</v>
      </c>
      <c r="U22" s="84">
        <v>4716.361979166667</v>
      </c>
      <c r="V22" s="11">
        <v>4945.807291666667</v>
      </c>
      <c r="W22" s="12">
        <v>104.86487919106966</v>
      </c>
    </row>
    <row r="23" spans="1:23" ht="15" customHeight="1" thickBot="1" x14ac:dyDescent="0.3">
      <c r="A23" s="167">
        <v>14</v>
      </c>
      <c r="B23" s="194" t="s">
        <v>112</v>
      </c>
      <c r="C23" s="84">
        <v>13</v>
      </c>
      <c r="D23" s="11">
        <v>7</v>
      </c>
      <c r="E23" s="18">
        <v>6</v>
      </c>
      <c r="F23" s="15">
        <v>32242.975999999999</v>
      </c>
      <c r="G23" s="85">
        <v>35927.995999999999</v>
      </c>
      <c r="H23" s="16">
        <v>111.4</v>
      </c>
      <c r="I23" s="14">
        <v>149.358</v>
      </c>
      <c r="J23" s="11">
        <v>196.708</v>
      </c>
      <c r="K23" s="13">
        <v>131.69999999999999</v>
      </c>
      <c r="L23" s="15">
        <v>4349.9830000000002</v>
      </c>
      <c r="M23" s="15">
        <v>6775.6310000000003</v>
      </c>
      <c r="N23" s="16">
        <v>155.80000000000001</v>
      </c>
      <c r="O23" s="172">
        <v>-4200.625</v>
      </c>
      <c r="P23" s="176">
        <v>-6578.9229999999998</v>
      </c>
      <c r="Q23" s="173">
        <v>0</v>
      </c>
      <c r="R23" s="15">
        <v>150</v>
      </c>
      <c r="S23" s="85">
        <v>150</v>
      </c>
      <c r="T23" s="16">
        <v>100</v>
      </c>
      <c r="U23" s="84">
        <v>4316.7172222222225</v>
      </c>
      <c r="V23" s="11">
        <v>4636.0494444444439</v>
      </c>
      <c r="W23" s="12">
        <v>107.3975710194385</v>
      </c>
    </row>
    <row r="24" spans="1:23" ht="15" customHeight="1" x14ac:dyDescent="0.25">
      <c r="A24" s="17">
        <v>15</v>
      </c>
      <c r="B24" s="193" t="s">
        <v>37</v>
      </c>
      <c r="C24" s="84">
        <v>6</v>
      </c>
      <c r="D24" s="11">
        <v>4</v>
      </c>
      <c r="E24" s="18">
        <v>2</v>
      </c>
      <c r="F24" s="15">
        <v>5693.7839999999997</v>
      </c>
      <c r="G24" s="85">
        <v>7860.5029999999997</v>
      </c>
      <c r="H24" s="16">
        <v>138.1</v>
      </c>
      <c r="I24" s="14">
        <v>194.631</v>
      </c>
      <c r="J24" s="11">
        <v>385.43599999999998</v>
      </c>
      <c r="K24" s="13">
        <v>198</v>
      </c>
      <c r="L24" s="15">
        <v>1072.28</v>
      </c>
      <c r="M24" s="15">
        <v>707.68600000000004</v>
      </c>
      <c r="N24" s="36">
        <v>66</v>
      </c>
      <c r="O24" s="151">
        <v>-877.649</v>
      </c>
      <c r="P24" s="175">
        <v>-322.25</v>
      </c>
      <c r="Q24" s="12">
        <v>0</v>
      </c>
      <c r="R24" s="15">
        <v>26</v>
      </c>
      <c r="S24" s="85">
        <v>20</v>
      </c>
      <c r="T24" s="16">
        <v>76.900000000000006</v>
      </c>
      <c r="U24" s="84">
        <v>3936.8333333333335</v>
      </c>
      <c r="V24" s="11">
        <v>4824.0916666666662</v>
      </c>
      <c r="W24" s="12">
        <v>122.53736082299646</v>
      </c>
    </row>
    <row r="25" spans="1:23" ht="15" customHeight="1" x14ac:dyDescent="0.25">
      <c r="A25" s="17">
        <v>16</v>
      </c>
      <c r="B25" s="17" t="s">
        <v>39</v>
      </c>
      <c r="C25" s="84">
        <v>3</v>
      </c>
      <c r="D25" s="11">
        <v>3</v>
      </c>
      <c r="E25" s="18">
        <v>0</v>
      </c>
      <c r="F25" s="15">
        <v>4750.9139999999998</v>
      </c>
      <c r="G25" s="85">
        <v>5239.683</v>
      </c>
      <c r="H25" s="16">
        <v>110.3</v>
      </c>
      <c r="I25" s="14">
        <v>69.676000000000002</v>
      </c>
      <c r="J25" s="11">
        <v>149.66900000000001</v>
      </c>
      <c r="K25" s="13">
        <v>214.8</v>
      </c>
      <c r="L25" s="15">
        <v>0</v>
      </c>
      <c r="M25" s="15">
        <v>0</v>
      </c>
      <c r="N25" s="16">
        <v>0</v>
      </c>
      <c r="O25" s="151">
        <v>69.676000000000002</v>
      </c>
      <c r="P25" s="109">
        <v>149.66900000000001</v>
      </c>
      <c r="Q25" s="12">
        <v>214.8</v>
      </c>
      <c r="R25" s="15">
        <v>16</v>
      </c>
      <c r="S25" s="85">
        <v>20</v>
      </c>
      <c r="T25" s="16">
        <v>125</v>
      </c>
      <c r="U25" s="84">
        <v>6105.786458333333</v>
      </c>
      <c r="V25" s="11">
        <v>5542.8249999999998</v>
      </c>
      <c r="W25" s="12">
        <v>90.779869846823928</v>
      </c>
    </row>
    <row r="26" spans="1:23" ht="15" customHeight="1" x14ac:dyDescent="0.25">
      <c r="A26" s="17">
        <v>17</v>
      </c>
      <c r="B26" s="17" t="s">
        <v>34</v>
      </c>
      <c r="C26" s="84">
        <v>41</v>
      </c>
      <c r="D26" s="11">
        <v>24</v>
      </c>
      <c r="E26" s="18">
        <v>17</v>
      </c>
      <c r="F26" s="15">
        <v>38370.167000000001</v>
      </c>
      <c r="G26" s="85">
        <v>38958.5</v>
      </c>
      <c r="H26" s="16">
        <v>101.5</v>
      </c>
      <c r="I26" s="14">
        <v>4163.7420000000002</v>
      </c>
      <c r="J26" s="11">
        <v>4434.2209999999995</v>
      </c>
      <c r="K26" s="13">
        <v>106.5</v>
      </c>
      <c r="L26" s="15">
        <v>503.928</v>
      </c>
      <c r="M26" s="15">
        <v>920.52499999999998</v>
      </c>
      <c r="N26" s="16">
        <v>182.7</v>
      </c>
      <c r="O26" s="151">
        <v>3659.8139999999999</v>
      </c>
      <c r="P26" s="109">
        <v>3513.6959999999999</v>
      </c>
      <c r="Q26" s="12">
        <v>96</v>
      </c>
      <c r="R26" s="15">
        <v>91</v>
      </c>
      <c r="S26" s="85">
        <v>91</v>
      </c>
      <c r="T26" s="16">
        <v>100</v>
      </c>
      <c r="U26" s="84">
        <v>4278.232600732601</v>
      </c>
      <c r="V26" s="11">
        <v>4394.4468864468863</v>
      </c>
      <c r="W26" s="12">
        <v>102.71640877343566</v>
      </c>
    </row>
    <row r="27" spans="1:23" ht="15" customHeight="1" x14ac:dyDescent="0.25">
      <c r="A27" s="17">
        <v>18</v>
      </c>
      <c r="B27" s="17" t="s">
        <v>23</v>
      </c>
      <c r="C27" s="84">
        <v>27</v>
      </c>
      <c r="D27" s="11">
        <v>14</v>
      </c>
      <c r="E27" s="18">
        <v>13</v>
      </c>
      <c r="F27" s="15">
        <v>40917.762000000002</v>
      </c>
      <c r="G27" s="85">
        <v>35411.508000000002</v>
      </c>
      <c r="H27" s="16">
        <v>86.5</v>
      </c>
      <c r="I27" s="14">
        <v>1695.4870000000001</v>
      </c>
      <c r="J27" s="11">
        <v>1355.395</v>
      </c>
      <c r="K27" s="13">
        <v>79.900000000000006</v>
      </c>
      <c r="L27" s="15">
        <v>2776.4740000000002</v>
      </c>
      <c r="M27" s="15">
        <v>1280.989</v>
      </c>
      <c r="N27" s="16">
        <v>46.1</v>
      </c>
      <c r="O27" s="109">
        <v>-1080.9870000000001</v>
      </c>
      <c r="P27" s="109">
        <v>74.406000000000006</v>
      </c>
      <c r="Q27" s="13">
        <v>0</v>
      </c>
      <c r="R27" s="15">
        <v>113</v>
      </c>
      <c r="S27" s="85">
        <v>115</v>
      </c>
      <c r="T27" s="16">
        <v>101.8</v>
      </c>
      <c r="U27" s="84">
        <v>6144.8259587020648</v>
      </c>
      <c r="V27" s="11">
        <v>6242.8108695652181</v>
      </c>
      <c r="W27" s="12">
        <v>101.59459212550017</v>
      </c>
    </row>
    <row r="28" spans="1:23" ht="15" customHeight="1" x14ac:dyDescent="0.25">
      <c r="A28" s="17">
        <v>19</v>
      </c>
      <c r="B28" s="17" t="s">
        <v>26</v>
      </c>
      <c r="C28" s="84">
        <v>9</v>
      </c>
      <c r="D28" s="11">
        <v>6</v>
      </c>
      <c r="E28" s="18">
        <v>3</v>
      </c>
      <c r="F28" s="15">
        <v>15588.223</v>
      </c>
      <c r="G28" s="85">
        <v>15834.338</v>
      </c>
      <c r="H28" s="16">
        <v>101.6</v>
      </c>
      <c r="I28" s="14">
        <v>914.62199999999996</v>
      </c>
      <c r="J28" s="11">
        <v>1308.6659999999999</v>
      </c>
      <c r="K28" s="13">
        <v>143.1</v>
      </c>
      <c r="L28" s="15">
        <v>161.91</v>
      </c>
      <c r="M28" s="15">
        <v>747.745</v>
      </c>
      <c r="N28" s="16">
        <v>461.8</v>
      </c>
      <c r="O28" s="109">
        <v>752.71199999999999</v>
      </c>
      <c r="P28" s="109">
        <v>560.92100000000005</v>
      </c>
      <c r="Q28" s="13">
        <v>74.5</v>
      </c>
      <c r="R28" s="15">
        <v>45</v>
      </c>
      <c r="S28" s="85">
        <v>44</v>
      </c>
      <c r="T28" s="16">
        <v>97.8</v>
      </c>
      <c r="U28" s="84">
        <v>5935.1925925925925</v>
      </c>
      <c r="V28" s="11">
        <v>6247.992424242424</v>
      </c>
      <c r="W28" s="12">
        <v>105.270255796589</v>
      </c>
    </row>
    <row r="29" spans="1:23" ht="15" customHeight="1" thickBot="1" x14ac:dyDescent="0.3">
      <c r="A29" s="17">
        <v>20</v>
      </c>
      <c r="B29" s="168" t="s">
        <v>29</v>
      </c>
      <c r="C29" s="84">
        <v>5</v>
      </c>
      <c r="D29" s="11">
        <v>5</v>
      </c>
      <c r="E29" s="18">
        <v>0</v>
      </c>
      <c r="F29" s="15">
        <v>11253.196</v>
      </c>
      <c r="G29" s="85">
        <v>12407.155000000001</v>
      </c>
      <c r="H29" s="16">
        <v>110.3</v>
      </c>
      <c r="I29" s="14">
        <v>1354.5540000000001</v>
      </c>
      <c r="J29" s="11">
        <v>1515.97</v>
      </c>
      <c r="K29" s="13">
        <v>111.9</v>
      </c>
      <c r="L29" s="15">
        <v>0</v>
      </c>
      <c r="M29" s="15">
        <v>0</v>
      </c>
      <c r="N29" s="16">
        <v>0</v>
      </c>
      <c r="O29" s="109">
        <v>1354.5540000000001</v>
      </c>
      <c r="P29" s="109">
        <v>1515.97</v>
      </c>
      <c r="Q29" s="13">
        <v>111.9</v>
      </c>
      <c r="R29" s="15">
        <v>36</v>
      </c>
      <c r="S29" s="85">
        <v>37</v>
      </c>
      <c r="T29" s="16">
        <v>102.8</v>
      </c>
      <c r="U29" s="84">
        <v>4961.3912037037035</v>
      </c>
      <c r="V29" s="11">
        <v>5040.968468468468</v>
      </c>
      <c r="W29" s="12">
        <v>101.60393046017737</v>
      </c>
    </row>
    <row r="30" spans="1:23" ht="15" customHeight="1" thickBot="1" x14ac:dyDescent="0.3">
      <c r="A30" s="167">
        <v>21</v>
      </c>
      <c r="B30" s="195" t="s">
        <v>21</v>
      </c>
      <c r="C30" s="169">
        <v>411</v>
      </c>
      <c r="D30" s="11">
        <v>283</v>
      </c>
      <c r="E30" s="18">
        <v>128</v>
      </c>
      <c r="F30" s="15">
        <v>1846523.2549999999</v>
      </c>
      <c r="G30" s="170">
        <v>1997581.419</v>
      </c>
      <c r="H30" s="16">
        <v>108.2</v>
      </c>
      <c r="I30" s="14">
        <v>118703.677</v>
      </c>
      <c r="J30" s="169">
        <v>114024.859</v>
      </c>
      <c r="K30" s="13">
        <v>96.1</v>
      </c>
      <c r="L30" s="15">
        <v>19216.866000000002</v>
      </c>
      <c r="M30" s="15">
        <v>19330.144</v>
      </c>
      <c r="N30" s="16">
        <v>100.6</v>
      </c>
      <c r="O30" s="109">
        <v>99486.811000000002</v>
      </c>
      <c r="P30" s="171">
        <v>94694.714999999997</v>
      </c>
      <c r="Q30" s="13">
        <v>95.2</v>
      </c>
      <c r="R30" s="15">
        <v>2862</v>
      </c>
      <c r="S30" s="170">
        <v>3145</v>
      </c>
      <c r="T30" s="16">
        <v>109.9</v>
      </c>
      <c r="U30" s="84">
        <v>6872.1068308874919</v>
      </c>
      <c r="V30" s="169">
        <v>7041.7340487546362</v>
      </c>
      <c r="W30" s="12">
        <v>102.46834372691551</v>
      </c>
    </row>
    <row r="31" spans="1:23" x14ac:dyDescent="0.25">
      <c r="A31" s="27" t="s">
        <v>113</v>
      </c>
      <c r="B31" s="28" t="s">
        <v>114</v>
      </c>
      <c r="C31" s="29">
        <v>673</v>
      </c>
      <c r="D31" s="29">
        <v>460</v>
      </c>
      <c r="E31" s="29">
        <v>213</v>
      </c>
      <c r="F31" s="29">
        <v>2230348.6</v>
      </c>
      <c r="G31" s="29">
        <v>2398248.5260000001</v>
      </c>
      <c r="H31" s="30">
        <v>107.52796787013474</v>
      </c>
      <c r="I31" s="31">
        <v>150503.34099999999</v>
      </c>
      <c r="J31" s="31">
        <v>137233.93100000001</v>
      </c>
      <c r="K31" s="32">
        <v>91.183312003685018</v>
      </c>
      <c r="L31" s="29">
        <v>34341.040000000001</v>
      </c>
      <c r="M31" s="29">
        <v>36630.432000000001</v>
      </c>
      <c r="N31" s="30">
        <v>106.66663560567764</v>
      </c>
      <c r="O31" s="31">
        <v>116162.30100000001</v>
      </c>
      <c r="P31" s="31">
        <v>100603.499</v>
      </c>
      <c r="Q31" s="32">
        <v>86.605979852275823</v>
      </c>
      <c r="R31" s="29">
        <v>3985</v>
      </c>
      <c r="S31" s="29">
        <v>4250</v>
      </c>
      <c r="T31" s="30">
        <v>106.64993726474279</v>
      </c>
      <c r="U31" s="33">
        <v>6436.1097239648689</v>
      </c>
      <c r="V31" s="34">
        <v>6654.1578431372545</v>
      </c>
      <c r="W31" s="30">
        <v>103.38788691498659</v>
      </c>
    </row>
    <row r="32" spans="1:23" x14ac:dyDescent="0.25">
      <c r="B32" s="1" t="s">
        <v>62</v>
      </c>
    </row>
  </sheetData>
  <mergeCells count="8">
    <mergeCell ref="O8:Q8"/>
    <mergeCell ref="R8:T8"/>
    <mergeCell ref="U8:W8"/>
    <mergeCell ref="A8:B8"/>
    <mergeCell ref="C8:E8"/>
    <mergeCell ref="F8:H8"/>
    <mergeCell ref="I8:K8"/>
    <mergeCell ref="L8:N8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Tablica A</vt:lpstr>
      <vt:lpstr>Tablica 1</vt:lpstr>
      <vt:lpstr>Tablica 2</vt:lpstr>
      <vt:lpstr>Tablica 3</vt:lpstr>
      <vt:lpstr>Tablica 4</vt:lpstr>
      <vt:lpstr>Tablica 5</vt:lpstr>
      <vt:lpstr>J58.1 po županijama - 2019.</vt:lpstr>
      <vt:lpstr>'Tablica 4'!_ftn1</vt:lpstr>
      <vt:lpstr>'Tablica 5'!_ftn1</vt:lpstr>
      <vt:lpstr>'Tablica 4'!_ftnref1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2021-04-20T08:07:13Z</dcterms:modified>
</cp:coreProperties>
</file>