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40" windowWidth="22695" windowHeight="11190" activeTab="2"/>
  </bookViews>
  <sheets>
    <sheet name="Tablica 1" sheetId="7" r:id="rId1"/>
    <sheet name="Tablica 2" sheetId="2" r:id="rId2"/>
    <sheet name="Tablica 3" sheetId="4" r:id="rId3"/>
    <sheet name="Rang liste" sheetId="8" r:id="rId4"/>
  </sheets>
  <definedNames>
    <definedName name="_ftn1" localSheetId="2">'Tablica 3'!#REF!</definedName>
    <definedName name="_ftnref1" localSheetId="2">'Tablica 3'!$A$13</definedName>
    <definedName name="OLE_LINK1" localSheetId="1">'Tablica 2'!$A$5</definedName>
  </definedNames>
  <calcPr calcId="145621"/>
</workbook>
</file>

<file path=xl/calcChain.xml><?xml version="1.0" encoding="utf-8"?>
<calcChain xmlns="http://schemas.openxmlformats.org/spreadsheetml/2006/main">
  <c r="E23" i="8" l="1"/>
  <c r="E13" i="2" l="1"/>
  <c r="G12" i="4" l="1"/>
  <c r="G13" i="4"/>
  <c r="G14" i="4"/>
  <c r="G7" i="4"/>
  <c r="G8" i="4"/>
  <c r="G9" i="4"/>
  <c r="G10" i="4"/>
  <c r="G11" i="4"/>
  <c r="G6" i="4"/>
  <c r="E17" i="2" l="1"/>
  <c r="E18" i="2"/>
  <c r="E19" i="2"/>
  <c r="E16" i="2"/>
  <c r="E15" i="2"/>
  <c r="E10" i="2"/>
  <c r="E11" i="2"/>
  <c r="E12" i="2"/>
  <c r="E14" i="2"/>
  <c r="E9" i="2"/>
  <c r="E8" i="2"/>
  <c r="E7" i="2"/>
</calcChain>
</file>

<file path=xl/sharedStrings.xml><?xml version="1.0" encoding="utf-8"?>
<sst xmlns="http://schemas.openxmlformats.org/spreadsheetml/2006/main" count="185" uniqueCount="108">
  <si>
    <t>Broj poduzetnika</t>
  </si>
  <si>
    <t>Broj zaposlenih</t>
  </si>
  <si>
    <t>Broj dobitaša</t>
  </si>
  <si>
    <t>Broj gubitaša</t>
  </si>
  <si>
    <t>Broj uvoznika</t>
  </si>
  <si>
    <t>Broj izvoznika</t>
  </si>
  <si>
    <t>Prosječna mjesečna neto plaća po zaposlenom</t>
  </si>
  <si>
    <t>Opis</t>
  </si>
  <si>
    <t>Gubitak razdoblja</t>
  </si>
  <si>
    <t>Dobit razdoblja</t>
  </si>
  <si>
    <t>Gubitak prije oporezivanja</t>
  </si>
  <si>
    <t>Dobit prije oporezivanja</t>
  </si>
  <si>
    <t>2015.</t>
  </si>
  <si>
    <t>2016.</t>
  </si>
  <si>
    <t>2017.</t>
  </si>
  <si>
    <t>2018.</t>
  </si>
  <si>
    <t>2019.</t>
  </si>
  <si>
    <t xml:space="preserve">2018. </t>
  </si>
  <si>
    <t xml:space="preserve">2019. </t>
  </si>
  <si>
    <t>Indeks</t>
  </si>
  <si>
    <t>Ukupni prihodi</t>
  </si>
  <si>
    <t>Ukupni rashodi</t>
  </si>
  <si>
    <t xml:space="preserve">Konsolidirani financijski rezultat – dobit (+) ili gubitak (-) razdoblja </t>
  </si>
  <si>
    <t>Izvoz</t>
  </si>
  <si>
    <t>Uvoz</t>
  </si>
  <si>
    <t>Investicije samo u novu dugotrajnu imovinu</t>
  </si>
  <si>
    <t>Izvor: Fina, Registar godišnjih financijskih izvještaja, obrada GFI-a za 2019. godinu</t>
  </si>
  <si>
    <t xml:space="preserve">      </t>
  </si>
  <si>
    <t xml:space="preserve"> (iznosi u tisućama kuna, prosječne plaće u kunama)</t>
  </si>
  <si>
    <t>Iznosi u tisućama kuna, plaće u kunama</t>
  </si>
  <si>
    <t>Izvor: Fina, Registar godišnjih financijskih izvještaja, obrada GFI-a za razdoblje 2015. – 2019. godina</t>
  </si>
  <si>
    <t>RH</t>
  </si>
  <si>
    <t>u RH (u %)</t>
  </si>
  <si>
    <t>Udio grada u RH (u %)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</si>
  <si>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</si>
  <si>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</si>
  <si>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</si>
  <si>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</si>
  <si>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</si>
  <si>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</si>
  <si>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</si>
  <si>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</si>
  <si>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</si>
  <si>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</si>
  <si>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</si>
  <si>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r>
      <t>Broj investitora</t>
    </r>
    <r>
      <rPr>
        <sz val="10"/>
        <color rgb="FF003366"/>
        <rFont val="Arial"/>
        <family val="2"/>
        <charset val="238"/>
      </rPr>
      <t xml:space="preserve"> </t>
    </r>
    <r>
      <rPr>
        <sz val="9"/>
        <color rgb="FF244061"/>
        <rFont val="Arial"/>
        <family val="2"/>
        <charset val="238"/>
      </rPr>
      <t>samo u novu dug. imovinu</t>
    </r>
  </si>
  <si>
    <t>Bruto investicije samo u novu dug. imovinu</t>
  </si>
  <si>
    <t>Prosječna mjes. neto plaća po zaposlenom</t>
  </si>
  <si>
    <t>-</t>
  </si>
  <si>
    <t>Konsolidirani financijski rezultat (dobit (+) ili (-) gubitak razdoblja)</t>
  </si>
  <si>
    <t>Investicije u novu dugotrajnu imovinu</t>
  </si>
  <si>
    <t>Indeks 2019./15.</t>
  </si>
  <si>
    <t>Konsolidirani financijski rezultat (dobit ili gubitak razdoblja)</t>
  </si>
  <si>
    <t>Grad Križevci</t>
  </si>
  <si>
    <t>Koprivničko-križevačka županija</t>
  </si>
  <si>
    <t>Tablica 2. Osnovni financijski rezultati poslovanja poduzetnika u Križevcima i Koprivničko-križevačkoj županiji u 2019. godini</t>
  </si>
  <si>
    <t>Križevci</t>
  </si>
  <si>
    <t>Udio KKŽ</t>
  </si>
  <si>
    <t>Udio grada u KKŽ (u %)</t>
  </si>
  <si>
    <t>Tablica 1. Usporedba financijskih rezultata poslovanja poduzetnika u RH, KKŽ i Križevcima u 2019. g.</t>
  </si>
  <si>
    <t>(iznosi u tisućama kuna, plaće u kunama)</t>
  </si>
  <si>
    <t>KKŽ</t>
  </si>
  <si>
    <t>Udio grada u KKŽ</t>
  </si>
  <si>
    <t>Rang</t>
  </si>
  <si>
    <t>OIB</t>
  </si>
  <si>
    <t>Naziv</t>
  </si>
  <si>
    <t>Oblik vlasništva</t>
  </si>
  <si>
    <t>1.</t>
  </si>
  <si>
    <t>KTC d.d.</t>
  </si>
  <si>
    <t>Privatno</t>
  </si>
  <si>
    <t>2.</t>
  </si>
  <si>
    <t>RADNIK d.d.</t>
  </si>
  <si>
    <t>Privatno nakon pretvorbe</t>
  </si>
  <si>
    <t>3.</t>
  </si>
  <si>
    <t>POLJOCENTAR d.o.o.</t>
  </si>
  <si>
    <t>4.</t>
  </si>
  <si>
    <t>ROBIN d.o.o.</t>
  </si>
  <si>
    <t>5.</t>
  </si>
  <si>
    <t>MONOLITINVEST d.o.o.</t>
  </si>
  <si>
    <t>Ukupno 5 najvećih prema ukupnom prihodu</t>
  </si>
  <si>
    <t>Izvor: Fina, Registar godišnjih financijskih izvještaja</t>
  </si>
  <si>
    <t>Tablica 4. Rang lista top 5 poduzetnika sa sjedištem u Križevcima prema ukupnim prihodima u 2019. godini</t>
  </si>
  <si>
    <t>Sjedište</t>
  </si>
  <si>
    <t>GLAMUR d.o.o.</t>
  </si>
  <si>
    <t>CRSH d.o.o. u stečaju</t>
  </si>
  <si>
    <t xml:space="preserve">MONOLIT d.o.o. </t>
  </si>
  <si>
    <t xml:space="preserve">KTC-JADRAN d.o.o. </t>
  </si>
  <si>
    <t>Ukupno 5 najvećih prema gubitku razdoblja</t>
  </si>
  <si>
    <t>08932054160</t>
  </si>
  <si>
    <t>(iznosi u tisućama kuna)</t>
  </si>
  <si>
    <t xml:space="preserve"> </t>
  </si>
  <si>
    <t>ROBNI CENTAR d.o.o.</t>
  </si>
  <si>
    <t>Krizevci</t>
  </si>
  <si>
    <t>FRIŠ d.o.o.</t>
  </si>
  <si>
    <t>Ukupno 5 najvećih prema dobiti razdoblja</t>
  </si>
  <si>
    <t>Područje djelatnosti</t>
  </si>
  <si>
    <t>S.C. METALNE KONSTRUKCIJE d.o.o.</t>
  </si>
  <si>
    <t>ITS-RB d.o.o.</t>
  </si>
  <si>
    <t>AGRO-VET d.o.o.</t>
  </si>
  <si>
    <t>Ukupno 5 najvećih prema veličini izvoza</t>
  </si>
  <si>
    <t>C - Prerađivačka industrija</t>
  </si>
  <si>
    <t>F - Građevinarstvo</t>
  </si>
  <si>
    <t>A - Poljoprivreda, šumarst. i ribarstvo</t>
  </si>
  <si>
    <t>Tablica 5. Rang lista top 5 poduzetnika sa sjedištem u Križevcima prema izvozu u 2019. godini</t>
  </si>
  <si>
    <t>Tablica 6. Top 5 poduzetnika sa sjedištem u Križevcima prema ostvarenoj dobiti razdoblja u 2019. godini</t>
  </si>
  <si>
    <t>Tablica 7. Rang lista top 5 poduzetnika sa sjedištem u Križevcima prema gubitku razdoblja u 2019. godini</t>
  </si>
  <si>
    <t>RUMENJAK prijevoz, trgovina i usluge, Đuro Rumenjak (obrtnik)</t>
  </si>
  <si>
    <t>Tablica 3. Broj poduzetnika, broj zaposlenih i osnovni rezultati poduzetnika sa sjedištem u Križevcima, u razdoblju 2015. - 2019.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</si>
</sst>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name val="Calibri"/>
    </font>
    <font>
      <sz val="8"/>
      <name val="Calibri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244061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10"/>
      <color rgb="FF003366"/>
      <name val="Arial"/>
      <family val="2"/>
      <charset val="238"/>
    </font>
    <font>
      <b/>
      <sz val="7.5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8"/>
      <color rgb="FF17365D"/>
      <name val="Arial"/>
      <family val="2"/>
      <charset val="238"/>
    </font>
    <font>
      <sz val="11"/>
      <name val="Calibri"/>
      <family val="2"/>
      <charset val="238"/>
    </font>
    <font>
      <sz val="9"/>
      <color rgb="FF16365C"/>
      <name val="Arial"/>
      <family val="2"/>
      <charset val="238"/>
    </font>
    <font>
      <b/>
      <sz val="8"/>
      <color rgb="FF17365D"/>
      <name val="Arial"/>
      <family val="2"/>
      <charset val="238"/>
    </font>
    <font>
      <b/>
      <sz val="8"/>
      <color rgb="FF003366"/>
      <name val="Arial"/>
      <family val="2"/>
      <charset val="238"/>
    </font>
    <font>
      <b/>
      <sz val="8"/>
      <color rgb="FF16365C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133">
    <xf numFmtId="0" fontId="0" fillId="0" borderId="0" xfId="0" applyNumberFormat="1" applyFont="1"/>
    <xf numFmtId="164" fontId="2" fillId="2" borderId="1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left" vertical="center" indent="8"/>
    </xf>
    <xf numFmtId="0" fontId="5" fillId="0" borderId="0" xfId="0" applyNumberFormat="1" applyFont="1" applyAlignment="1">
      <alignment horizontal="left" vertical="center" indent="8"/>
    </xf>
    <xf numFmtId="0" fontId="5" fillId="0" borderId="0" xfId="0" applyNumberFormat="1" applyFont="1" applyAlignment="1">
      <alignment horizontal="left" vertical="center"/>
    </xf>
    <xf numFmtId="0" fontId="8" fillId="0" borderId="3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8" fillId="7" borderId="3" xfId="0" applyNumberFormat="1" applyFont="1" applyFill="1" applyBorder="1" applyAlignment="1">
      <alignment horizontal="left" vertical="center" wrapText="1"/>
    </xf>
    <xf numFmtId="3" fontId="8" fillId="7" borderId="3" xfId="0" applyNumberFormat="1" applyFont="1" applyFill="1" applyBorder="1" applyAlignment="1">
      <alignment horizontal="right" vertical="center" wrapText="1"/>
    </xf>
    <xf numFmtId="3" fontId="9" fillId="7" borderId="3" xfId="0" applyNumberFormat="1" applyFont="1" applyFill="1" applyBorder="1" applyAlignment="1">
      <alignment horizontal="right" vertical="center" wrapText="1"/>
    </xf>
    <xf numFmtId="0" fontId="8" fillId="7" borderId="7" xfId="0" applyNumberFormat="1" applyFont="1" applyFill="1" applyBorder="1" applyAlignment="1">
      <alignment horizontal="left" vertical="center" wrapText="1"/>
    </xf>
    <xf numFmtId="3" fontId="8" fillId="7" borderId="7" xfId="0" applyNumberFormat="1" applyFont="1" applyFill="1" applyBorder="1" applyAlignment="1">
      <alignment horizontal="right" vertical="center" wrapText="1"/>
    </xf>
    <xf numFmtId="0" fontId="13" fillId="6" borderId="1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left" vertical="center" wrapText="1"/>
    </xf>
    <xf numFmtId="0" fontId="13" fillId="6" borderId="2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2" fillId="7" borderId="3" xfId="0" applyNumberFormat="1" applyFont="1" applyFill="1" applyBorder="1" applyAlignment="1">
      <alignment horizontal="left" vertical="center"/>
    </xf>
    <xf numFmtId="0" fontId="4" fillId="0" borderId="0" xfId="0" applyNumberFormat="1" applyFont="1"/>
    <xf numFmtId="3" fontId="14" fillId="7" borderId="3" xfId="0" applyNumberFormat="1" applyFont="1" applyFill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7" borderId="6" xfId="0" applyNumberFormat="1" applyFont="1" applyFill="1" applyBorder="1" applyAlignment="1">
      <alignment horizontal="left" vertical="center"/>
    </xf>
    <xf numFmtId="3" fontId="14" fillId="7" borderId="6" xfId="0" applyNumberFormat="1" applyFont="1" applyFill="1" applyBorder="1" applyAlignment="1">
      <alignment horizontal="right" vertical="center" wrapText="1"/>
    </xf>
    <xf numFmtId="3" fontId="14" fillId="0" borderId="6" xfId="0" applyNumberFormat="1" applyFont="1" applyBorder="1" applyAlignment="1">
      <alignment horizontal="right" vertical="center"/>
    </xf>
    <xf numFmtId="0" fontId="2" fillId="0" borderId="7" xfId="0" applyFont="1" applyBorder="1"/>
    <xf numFmtId="3" fontId="14" fillId="7" borderId="7" xfId="0" applyNumberFormat="1" applyFont="1" applyFill="1" applyBorder="1" applyAlignment="1">
      <alignment horizontal="right" vertical="center" wrapText="1"/>
    </xf>
    <xf numFmtId="3" fontId="14" fillId="0" borderId="7" xfId="0" applyNumberFormat="1" applyFont="1" applyBorder="1" applyAlignment="1">
      <alignment horizontal="right" vertical="center"/>
    </xf>
    <xf numFmtId="0" fontId="4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right" vertical="center"/>
    </xf>
    <xf numFmtId="0" fontId="16" fillId="0" borderId="0" xfId="0" applyNumberFormat="1" applyFont="1"/>
    <xf numFmtId="3" fontId="8" fillId="5" borderId="4" xfId="0" applyNumberFormat="1" applyFont="1" applyFill="1" applyBorder="1" applyAlignment="1">
      <alignment horizontal="right" vertical="center" wrapText="1"/>
    </xf>
    <xf numFmtId="3" fontId="9" fillId="5" borderId="1" xfId="0" applyNumberFormat="1" applyFont="1" applyFill="1" applyBorder="1" applyAlignment="1">
      <alignment horizontal="right" vertical="center" wrapText="1"/>
    </xf>
    <xf numFmtId="0" fontId="9" fillId="5" borderId="1" xfId="0" applyNumberFormat="1" applyFont="1" applyFill="1" applyBorder="1" applyAlignment="1">
      <alignment horizontal="right" vertical="center" wrapText="1"/>
    </xf>
    <xf numFmtId="0" fontId="9" fillId="5" borderId="2" xfId="0" applyNumberFormat="1" applyFont="1" applyFill="1" applyBorder="1" applyAlignment="1">
      <alignment horizontal="right" vertical="center" wrapText="1"/>
    </xf>
    <xf numFmtId="0" fontId="9" fillId="7" borderId="3" xfId="0" applyNumberFormat="1" applyFont="1" applyFill="1" applyBorder="1" applyAlignment="1">
      <alignment horizontal="right" vertical="center" wrapText="1"/>
    </xf>
    <xf numFmtId="0" fontId="8" fillId="7" borderId="6" xfId="0" applyNumberFormat="1" applyFont="1" applyFill="1" applyBorder="1" applyAlignment="1">
      <alignment horizontal="left"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3" fontId="9" fillId="7" borderId="6" xfId="0" applyNumberFormat="1" applyFont="1" applyFill="1" applyBorder="1" applyAlignment="1">
      <alignment horizontal="right" vertical="center" wrapText="1"/>
    </xf>
    <xf numFmtId="0" fontId="9" fillId="7" borderId="6" xfId="0" applyNumberFormat="1" applyFont="1" applyFill="1" applyBorder="1" applyAlignment="1">
      <alignment horizontal="right" vertical="center" wrapText="1"/>
    </xf>
    <xf numFmtId="0" fontId="9" fillId="7" borderId="7" xfId="0" applyNumberFormat="1" applyFont="1" applyFill="1" applyBorder="1" applyAlignment="1">
      <alignment horizontal="righ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2" fillId="7" borderId="7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right" vertical="center" wrapText="1"/>
    </xf>
    <xf numFmtId="0" fontId="14" fillId="2" borderId="1" xfId="0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horizontal="right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horizontal="right" vertical="center" wrapText="1"/>
    </xf>
    <xf numFmtId="0" fontId="14" fillId="2" borderId="2" xfId="0" applyNumberFormat="1" applyFont="1" applyFill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 wrapText="1"/>
    </xf>
    <xf numFmtId="0" fontId="14" fillId="0" borderId="3" xfId="0" applyNumberFormat="1" applyFont="1" applyBorder="1" applyAlignment="1">
      <alignment horizontal="right" vertical="center" wrapText="1"/>
    </xf>
    <xf numFmtId="0" fontId="10" fillId="2" borderId="8" xfId="0" applyNumberFormat="1" applyFont="1" applyFill="1" applyBorder="1" applyAlignment="1">
      <alignment vertical="center"/>
    </xf>
    <xf numFmtId="3" fontId="15" fillId="2" borderId="8" xfId="0" applyNumberFormat="1" applyFont="1" applyFill="1" applyBorder="1" applyAlignment="1">
      <alignment horizontal="right" vertical="center" wrapText="1"/>
    </xf>
    <xf numFmtId="0" fontId="15" fillId="2" borderId="8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 vertical="center" wrapText="1"/>
    </xf>
    <xf numFmtId="0" fontId="14" fillId="2" borderId="5" xfId="0" applyNumberFormat="1" applyFont="1" applyFill="1" applyBorder="1" applyAlignment="1">
      <alignment horizontal="right" vertical="center" wrapText="1"/>
    </xf>
    <xf numFmtId="164" fontId="9" fillId="2" borderId="9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4" fillId="2" borderId="11" xfId="0" applyNumberFormat="1" applyFont="1" applyFill="1" applyBorder="1" applyAlignment="1">
      <alignment horizontal="right" vertical="center"/>
    </xf>
    <xf numFmtId="164" fontId="9" fillId="2" borderId="12" xfId="0" applyNumberFormat="1" applyFont="1" applyFill="1" applyBorder="1" applyAlignment="1">
      <alignment horizontal="right" vertical="center"/>
    </xf>
    <xf numFmtId="0" fontId="14" fillId="7" borderId="3" xfId="0" applyNumberFormat="1" applyFont="1" applyFill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right" vertical="center"/>
    </xf>
    <xf numFmtId="0" fontId="14" fillId="7" borderId="7" xfId="0" applyNumberFormat="1" applyFont="1" applyFill="1" applyBorder="1" applyAlignment="1">
      <alignment horizontal="right" vertical="center" wrapText="1"/>
    </xf>
    <xf numFmtId="0" fontId="9" fillId="8" borderId="1" xfId="0" applyNumberFormat="1" applyFont="1" applyFill="1" applyBorder="1" applyAlignment="1">
      <alignment horizontal="right" vertical="center"/>
    </xf>
    <xf numFmtId="3" fontId="14" fillId="8" borderId="1" xfId="0" applyNumberFormat="1" applyFont="1" applyFill="1" applyBorder="1"/>
    <xf numFmtId="3" fontId="14" fillId="8" borderId="1" xfId="0" applyNumberFormat="1" applyFont="1" applyFill="1" applyBorder="1" applyAlignment="1">
      <alignment horizontal="right" vertical="center" wrapText="1"/>
    </xf>
    <xf numFmtId="0" fontId="14" fillId="8" borderId="1" xfId="0" applyNumberFormat="1" applyFont="1" applyFill="1" applyBorder="1" applyAlignment="1">
      <alignment horizontal="right" vertical="center" wrapText="1"/>
    </xf>
    <xf numFmtId="0" fontId="14" fillId="7" borderId="6" xfId="0" applyNumberFormat="1" applyFont="1" applyFill="1" applyBorder="1" applyAlignment="1">
      <alignment horizontal="right" vertical="center" wrapText="1"/>
    </xf>
    <xf numFmtId="3" fontId="15" fillId="8" borderId="1" xfId="0" applyNumberFormat="1" applyFont="1" applyFill="1" applyBorder="1" applyAlignment="1">
      <alignment horizontal="right" vertical="center" wrapText="1"/>
    </xf>
    <xf numFmtId="0" fontId="15" fillId="8" borderId="1" xfId="0" applyNumberFormat="1" applyFont="1" applyFill="1" applyBorder="1" applyAlignment="1">
      <alignment horizontal="right" vertical="center" wrapText="1"/>
    </xf>
    <xf numFmtId="0" fontId="17" fillId="0" borderId="0" xfId="0" applyNumberFormat="1" applyFont="1"/>
    <xf numFmtId="0" fontId="5" fillId="0" borderId="0" xfId="0" applyNumberFormat="1" applyFont="1"/>
    <xf numFmtId="0" fontId="6" fillId="9" borderId="1" xfId="0" applyNumberFormat="1" applyFont="1" applyFill="1" applyBorder="1" applyAlignment="1">
      <alignment horizontal="center" vertical="center" wrapText="1"/>
    </xf>
    <xf numFmtId="3" fontId="15" fillId="10" borderId="1" xfId="0" applyNumberFormat="1" applyFont="1" applyFill="1" applyBorder="1" applyAlignment="1">
      <alignment horizontal="right" vertical="center" wrapText="1"/>
    </xf>
    <xf numFmtId="3" fontId="10" fillId="10" borderId="1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right" vertical="center" indent="8"/>
    </xf>
    <xf numFmtId="0" fontId="16" fillId="0" borderId="0" xfId="0" applyNumberFormat="1" applyFont="1" applyAlignment="1">
      <alignment horizontal="right" vertical="center" indent="8"/>
    </xf>
    <xf numFmtId="0" fontId="18" fillId="0" borderId="13" xfId="0" applyNumberFormat="1" applyFont="1" applyBorder="1" applyAlignment="1">
      <alignment horizontal="left" vertical="center"/>
    </xf>
    <xf numFmtId="3" fontId="14" fillId="0" borderId="13" xfId="0" applyNumberFormat="1" applyFont="1" applyBorder="1" applyAlignment="1">
      <alignment horizontal="right" vertical="center"/>
    </xf>
    <xf numFmtId="0" fontId="9" fillId="7" borderId="13" xfId="0" applyNumberFormat="1" applyFont="1" applyFill="1" applyBorder="1" applyAlignment="1">
      <alignment horizontal="left" vertical="center" wrapText="1"/>
    </xf>
    <xf numFmtId="0" fontId="9" fillId="7" borderId="13" xfId="0" applyNumberFormat="1" applyFont="1" applyFill="1" applyBorder="1" applyAlignment="1">
      <alignment horizontal="center" vertical="center" wrapText="1"/>
    </xf>
    <xf numFmtId="3" fontId="14" fillId="7" borderId="13" xfId="0" applyNumberFormat="1" applyFont="1" applyFill="1" applyBorder="1" applyAlignment="1">
      <alignment horizontal="right" vertical="center" wrapText="1"/>
    </xf>
    <xf numFmtId="0" fontId="14" fillId="7" borderId="13" xfId="0" applyNumberFormat="1" applyFont="1" applyFill="1" applyBorder="1" applyAlignment="1">
      <alignment horizontal="center" vertical="center" wrapText="1"/>
    </xf>
    <xf numFmtId="0" fontId="14" fillId="7" borderId="13" xfId="0" applyNumberFormat="1" applyFont="1" applyFill="1" applyBorder="1" applyAlignment="1">
      <alignment horizontal="left" vertical="center" wrapText="1"/>
    </xf>
    <xf numFmtId="0" fontId="14" fillId="7" borderId="13" xfId="0" applyNumberFormat="1" applyFont="1" applyFill="1" applyBorder="1" applyAlignment="1">
      <alignment horizontal="right" vertical="center" wrapText="1"/>
    </xf>
    <xf numFmtId="0" fontId="9" fillId="7" borderId="14" xfId="0" applyNumberFormat="1" applyFont="1" applyFill="1" applyBorder="1" applyAlignment="1">
      <alignment horizontal="left" vertical="center" wrapText="1"/>
    </xf>
    <xf numFmtId="0" fontId="9" fillId="7" borderId="14" xfId="0" applyNumberFormat="1" applyFont="1" applyFill="1" applyBorder="1" applyAlignment="1">
      <alignment horizontal="center" vertical="center" wrapText="1"/>
    </xf>
    <xf numFmtId="3" fontId="14" fillId="7" borderId="14" xfId="0" applyNumberFormat="1" applyFont="1" applyFill="1" applyBorder="1" applyAlignment="1">
      <alignment horizontal="right" vertical="center" wrapText="1"/>
    </xf>
    <xf numFmtId="0" fontId="4" fillId="10" borderId="1" xfId="0" applyNumberFormat="1" applyFont="1" applyFill="1" applyBorder="1" applyAlignment="1">
      <alignment horizontal="left" vertical="center" wrapText="1"/>
    </xf>
    <xf numFmtId="49" fontId="14" fillId="7" borderId="14" xfId="0" applyNumberFormat="1" applyFont="1" applyFill="1" applyBorder="1" applyAlignment="1">
      <alignment horizontal="center" vertical="center" wrapText="1"/>
    </xf>
    <xf numFmtId="0" fontId="14" fillId="7" borderId="14" xfId="0" applyNumberFormat="1" applyFont="1" applyFill="1" applyBorder="1" applyAlignment="1">
      <alignment horizontal="left" vertical="center" wrapText="1"/>
    </xf>
    <xf numFmtId="0" fontId="14" fillId="7" borderId="14" xfId="0" applyNumberFormat="1" applyFont="1" applyFill="1" applyBorder="1" applyAlignment="1">
      <alignment horizontal="center" vertical="center" wrapText="1"/>
    </xf>
    <xf numFmtId="0" fontId="14" fillId="7" borderId="14" xfId="0" applyNumberFormat="1" applyFont="1" applyFill="1" applyBorder="1" applyAlignment="1">
      <alignment horizontal="right" vertical="center" wrapText="1"/>
    </xf>
    <xf numFmtId="0" fontId="18" fillId="0" borderId="14" xfId="0" applyNumberFormat="1" applyFont="1" applyBorder="1" applyAlignment="1">
      <alignment horizontal="left" vertical="center"/>
    </xf>
    <xf numFmtId="3" fontId="14" fillId="0" borderId="14" xfId="0" applyNumberFormat="1" applyFont="1" applyBorder="1" applyAlignment="1">
      <alignment horizontal="right" vertical="center"/>
    </xf>
    <xf numFmtId="0" fontId="21" fillId="0" borderId="13" xfId="0" applyNumberFormat="1" applyFont="1" applyBorder="1" applyAlignment="1">
      <alignment horizontal="center" vertical="center" wrapText="1"/>
    </xf>
    <xf numFmtId="0" fontId="21" fillId="0" borderId="14" xfId="0" applyNumberFormat="1" applyFont="1" applyBorder="1" applyAlignment="1">
      <alignment horizontal="center" vertical="center" wrapText="1"/>
    </xf>
    <xf numFmtId="0" fontId="19" fillId="7" borderId="13" xfId="0" applyNumberFormat="1" applyFont="1" applyFill="1" applyBorder="1" applyAlignment="1">
      <alignment horizontal="center" vertical="center" wrapText="1"/>
    </xf>
    <xf numFmtId="0" fontId="19" fillId="7" borderId="14" xfId="0" applyNumberFormat="1" applyFont="1" applyFill="1" applyBorder="1" applyAlignment="1">
      <alignment horizontal="center" vertical="center" wrapText="1"/>
    </xf>
    <xf numFmtId="0" fontId="20" fillId="7" borderId="13" xfId="0" applyNumberFormat="1" applyFont="1" applyFill="1" applyBorder="1" applyAlignment="1">
      <alignment horizontal="center" vertical="center" wrapText="1"/>
    </xf>
    <xf numFmtId="0" fontId="20" fillId="7" borderId="14" xfId="0" applyNumberFormat="1" applyFont="1" applyFill="1" applyBorder="1" applyAlignment="1">
      <alignment horizontal="center" vertical="center" wrapText="1"/>
    </xf>
    <xf numFmtId="0" fontId="6" fillId="9" borderId="2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left" vertical="center"/>
    </xf>
    <xf numFmtId="3" fontId="3" fillId="8" borderId="0" xfId="0" applyNumberFormat="1" applyFont="1" applyFill="1" applyAlignment="1">
      <alignment vertical="center"/>
    </xf>
    <xf numFmtId="0" fontId="16" fillId="0" borderId="0" xfId="0" applyNumberFormat="1" applyFont="1" applyAlignment="1">
      <alignment vertical="center"/>
    </xf>
    <xf numFmtId="0" fontId="14" fillId="0" borderId="13" xfId="0" applyNumberFormat="1" applyFont="1" applyBorder="1" applyAlignment="1">
      <alignment horizontal="left" vertical="center" wrapText="1"/>
    </xf>
    <xf numFmtId="0" fontId="20" fillId="0" borderId="13" xfId="0" applyNumberFormat="1" applyFont="1" applyBorder="1" applyAlignment="1">
      <alignment horizontal="center" vertical="center" wrapText="1"/>
    </xf>
    <xf numFmtId="0" fontId="13" fillId="6" borderId="1" xfId="0" applyNumberFormat="1" applyFont="1" applyFill="1" applyBorder="1" applyAlignment="1">
      <alignment horizontal="center" vertical="center" wrapText="1"/>
    </xf>
    <xf numFmtId="0" fontId="13" fillId="6" borderId="2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10" borderId="5" xfId="0" applyNumberFormat="1" applyFont="1" applyFill="1" applyBorder="1" applyAlignment="1">
      <alignment horizontal="left" vertical="center" wrapText="1"/>
    </xf>
    <xf numFmtId="0" fontId="4" fillId="10" borderId="1" xfId="0" applyNumberFormat="1" applyFont="1" applyFill="1" applyBorder="1" applyAlignment="1">
      <alignment horizontal="left" vertical="center" wrapText="1"/>
    </xf>
    <xf numFmtId="3" fontId="22" fillId="2" borderId="1" xfId="0" applyNumberFormat="1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1076241</xdr:colOff>
      <xdr:row>1</xdr:row>
      <xdr:rowOff>73125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5"/>
          <a:ext cx="1009566" cy="2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60615</xdr:colOff>
      <xdr:row>0</xdr:row>
      <xdr:rowOff>86592</xdr:rowOff>
    </xdr:from>
    <xdr:to>
      <xdr:col>0</xdr:col>
      <xdr:colOff>1070181</xdr:colOff>
      <xdr:row>1</xdr:row>
      <xdr:rowOff>112092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15" y="86592"/>
          <a:ext cx="1009566" cy="2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138546</xdr:colOff>
      <xdr:row>0</xdr:row>
      <xdr:rowOff>60613</xdr:rowOff>
    </xdr:from>
    <xdr:to>
      <xdr:col>0</xdr:col>
      <xdr:colOff>1148112</xdr:colOff>
      <xdr:row>1</xdr:row>
      <xdr:rowOff>86113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6" y="60613"/>
          <a:ext cx="1009566" cy="21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2</xdr:col>
      <xdr:colOff>34827</xdr:colOff>
      <xdr:row>1</xdr:row>
      <xdr:rowOff>147225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177827" cy="2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workbookViewId="0">
      <selection activeCell="J8" sqref="J8"/>
    </sheetView>
  </sheetViews>
  <sheetFormatPr defaultRowHeight="15" x14ac:dyDescent="0.25"/>
  <cols>
    <col min="1" max="1" width="36.140625" customWidth="1"/>
    <col min="2" max="2" width="10.85546875" bestFit="1" customWidth="1"/>
    <col min="3" max="3" width="9.85546875" bestFit="1" customWidth="1"/>
    <col min="6" max="6" width="11.42578125" bestFit="1" customWidth="1"/>
    <col min="7" max="7" width="10.42578125" bestFit="1" customWidth="1"/>
  </cols>
  <sheetData>
    <row r="3" spans="1:7" x14ac:dyDescent="0.25">
      <c r="A3" s="6" t="s">
        <v>59</v>
      </c>
      <c r="B3" s="2"/>
    </row>
    <row r="4" spans="1:7" x14ac:dyDescent="0.25">
      <c r="E4" s="37" t="s">
        <v>60</v>
      </c>
    </row>
    <row r="5" spans="1:7" x14ac:dyDescent="0.25">
      <c r="A5" s="124" t="s">
        <v>7</v>
      </c>
      <c r="B5" s="124" t="s">
        <v>31</v>
      </c>
      <c r="C5" s="124" t="s">
        <v>61</v>
      </c>
      <c r="D5" s="16" t="s">
        <v>57</v>
      </c>
      <c r="E5" s="124" t="s">
        <v>56</v>
      </c>
      <c r="F5" s="122" t="s">
        <v>33</v>
      </c>
      <c r="G5" s="122" t="s">
        <v>58</v>
      </c>
    </row>
    <row r="6" spans="1:7" x14ac:dyDescent="0.25">
      <c r="A6" s="124"/>
      <c r="B6" s="124"/>
      <c r="C6" s="125"/>
      <c r="D6" s="18" t="s">
        <v>32</v>
      </c>
      <c r="E6" s="125"/>
      <c r="F6" s="123"/>
      <c r="G6" s="123"/>
    </row>
    <row r="7" spans="1:7" x14ac:dyDescent="0.25">
      <c r="A7" s="17" t="s">
        <v>0</v>
      </c>
      <c r="B7" s="38">
        <v>136260</v>
      </c>
      <c r="C7" s="39">
        <v>1993</v>
      </c>
      <c r="D7" s="40">
        <v>1.5</v>
      </c>
      <c r="E7" s="40">
        <v>513</v>
      </c>
      <c r="F7" s="40">
        <v>0.4</v>
      </c>
      <c r="G7" s="40">
        <v>25.7</v>
      </c>
    </row>
    <row r="8" spans="1:7" x14ac:dyDescent="0.25">
      <c r="A8" s="17" t="s">
        <v>2</v>
      </c>
      <c r="B8" s="38">
        <v>90955</v>
      </c>
      <c r="C8" s="39">
        <v>1409</v>
      </c>
      <c r="D8" s="40">
        <v>1.5</v>
      </c>
      <c r="E8" s="40">
        <v>358</v>
      </c>
      <c r="F8" s="40">
        <v>0.4</v>
      </c>
      <c r="G8" s="40">
        <v>25.4</v>
      </c>
    </row>
    <row r="9" spans="1:7" x14ac:dyDescent="0.25">
      <c r="A9" s="17" t="s">
        <v>3</v>
      </c>
      <c r="B9" s="38">
        <v>45305</v>
      </c>
      <c r="C9" s="41">
        <v>584</v>
      </c>
      <c r="D9" s="41">
        <v>1.3</v>
      </c>
      <c r="E9" s="41">
        <v>155</v>
      </c>
      <c r="F9" s="41">
        <v>0.3</v>
      </c>
      <c r="G9" s="41">
        <v>26.5</v>
      </c>
    </row>
    <row r="10" spans="1:7" x14ac:dyDescent="0.25">
      <c r="A10" s="14" t="s">
        <v>34</v>
      </c>
      <c r="B10" s="15">
        <v>969776</v>
      </c>
      <c r="C10" s="13">
        <v>18285</v>
      </c>
      <c r="D10" s="42">
        <v>1.9</v>
      </c>
      <c r="E10" s="13">
        <v>5015</v>
      </c>
      <c r="F10" s="42">
        <v>0.5</v>
      </c>
      <c r="G10" s="42">
        <v>27.4</v>
      </c>
    </row>
    <row r="11" spans="1:7" x14ac:dyDescent="0.25">
      <c r="A11" s="11" t="s">
        <v>35</v>
      </c>
      <c r="B11" s="12">
        <v>796126335</v>
      </c>
      <c r="C11" s="13">
        <v>12306131</v>
      </c>
      <c r="D11" s="42">
        <v>1.5</v>
      </c>
      <c r="E11" s="13">
        <v>3870497</v>
      </c>
      <c r="F11" s="42">
        <v>0.5</v>
      </c>
      <c r="G11" s="42">
        <v>31.5</v>
      </c>
    </row>
    <row r="12" spans="1:7" x14ac:dyDescent="0.25">
      <c r="A12" s="11" t="s">
        <v>36</v>
      </c>
      <c r="B12" s="12">
        <v>756495954</v>
      </c>
      <c r="C12" s="13">
        <v>11737506</v>
      </c>
      <c r="D12" s="42">
        <v>1.6</v>
      </c>
      <c r="E12" s="13">
        <v>3715433</v>
      </c>
      <c r="F12" s="42">
        <v>0.5</v>
      </c>
      <c r="G12" s="42">
        <v>31.7</v>
      </c>
    </row>
    <row r="13" spans="1:7" x14ac:dyDescent="0.25">
      <c r="A13" s="11" t="s">
        <v>37</v>
      </c>
      <c r="B13" s="12">
        <v>57232068</v>
      </c>
      <c r="C13" s="13">
        <v>730505</v>
      </c>
      <c r="D13" s="42">
        <v>1.3</v>
      </c>
      <c r="E13" s="13">
        <v>178442</v>
      </c>
      <c r="F13" s="42">
        <v>0.3</v>
      </c>
      <c r="G13" s="42">
        <v>24.4</v>
      </c>
    </row>
    <row r="14" spans="1:7" x14ac:dyDescent="0.25">
      <c r="A14" s="11" t="s">
        <v>38</v>
      </c>
      <c r="B14" s="12">
        <v>17601686</v>
      </c>
      <c r="C14" s="13">
        <v>161880</v>
      </c>
      <c r="D14" s="42">
        <v>0.9</v>
      </c>
      <c r="E14" s="13">
        <v>23378</v>
      </c>
      <c r="F14" s="42">
        <v>0.1</v>
      </c>
      <c r="G14" s="42">
        <v>14.4</v>
      </c>
    </row>
    <row r="15" spans="1:7" x14ac:dyDescent="0.25">
      <c r="A15" s="11" t="s">
        <v>39</v>
      </c>
      <c r="B15" s="12">
        <v>8349049</v>
      </c>
      <c r="C15" s="13">
        <v>102006</v>
      </c>
      <c r="D15" s="42">
        <v>1.2</v>
      </c>
      <c r="E15" s="13">
        <v>33828</v>
      </c>
      <c r="F15" s="42">
        <v>0.4</v>
      </c>
      <c r="G15" s="42">
        <v>33.200000000000003</v>
      </c>
    </row>
    <row r="16" spans="1:7" x14ac:dyDescent="0.25">
      <c r="A16" s="11" t="s">
        <v>40</v>
      </c>
      <c r="B16" s="12">
        <v>48872344</v>
      </c>
      <c r="C16" s="13">
        <v>628676</v>
      </c>
      <c r="D16" s="42">
        <v>1.3</v>
      </c>
      <c r="E16" s="13">
        <v>144711</v>
      </c>
      <c r="F16" s="42">
        <v>0.3</v>
      </c>
      <c r="G16" s="42">
        <v>23</v>
      </c>
    </row>
    <row r="17" spans="1:7" x14ac:dyDescent="0.25">
      <c r="A17" s="43" t="s">
        <v>41</v>
      </c>
      <c r="B17" s="44">
        <v>17591012</v>
      </c>
      <c r="C17" s="45">
        <v>162058</v>
      </c>
      <c r="D17" s="46">
        <v>0.9</v>
      </c>
      <c r="E17" s="45">
        <v>23474</v>
      </c>
      <c r="F17" s="46">
        <v>0.1</v>
      </c>
      <c r="G17" s="46">
        <v>14.5</v>
      </c>
    </row>
    <row r="18" spans="1:7" ht="24" x14ac:dyDescent="0.25">
      <c r="A18" s="48" t="s">
        <v>49</v>
      </c>
      <c r="B18" s="49">
        <v>31281333</v>
      </c>
      <c r="C18" s="50">
        <v>466618</v>
      </c>
      <c r="D18" s="51">
        <v>1.5</v>
      </c>
      <c r="E18" s="50">
        <v>121237</v>
      </c>
      <c r="F18" s="51">
        <v>0.4</v>
      </c>
      <c r="G18" s="51">
        <v>26</v>
      </c>
    </row>
    <row r="19" spans="1:7" x14ac:dyDescent="0.25">
      <c r="A19" s="14" t="s">
        <v>5</v>
      </c>
      <c r="B19" s="15">
        <v>20409</v>
      </c>
      <c r="C19" s="47">
        <v>322</v>
      </c>
      <c r="D19" s="47">
        <v>1.6</v>
      </c>
      <c r="E19" s="47">
        <v>96</v>
      </c>
      <c r="F19" s="47">
        <v>0.5</v>
      </c>
      <c r="G19" s="47">
        <v>29.8</v>
      </c>
    </row>
    <row r="20" spans="1:7" x14ac:dyDescent="0.25">
      <c r="A20" s="11" t="s">
        <v>4</v>
      </c>
      <c r="B20" s="12">
        <v>19627</v>
      </c>
      <c r="C20" s="42">
        <v>296</v>
      </c>
      <c r="D20" s="42">
        <v>1.5</v>
      </c>
      <c r="E20" s="42">
        <v>86</v>
      </c>
      <c r="F20" s="42">
        <v>0.4</v>
      </c>
      <c r="G20" s="42">
        <v>29.1</v>
      </c>
    </row>
    <row r="21" spans="1:7" x14ac:dyDescent="0.25">
      <c r="A21" s="11" t="s">
        <v>42</v>
      </c>
      <c r="B21" s="12">
        <v>151455118</v>
      </c>
      <c r="C21" s="13">
        <v>3197922</v>
      </c>
      <c r="D21" s="42">
        <v>2.1</v>
      </c>
      <c r="E21" s="13">
        <v>356303</v>
      </c>
      <c r="F21" s="42">
        <v>0.2</v>
      </c>
      <c r="G21" s="42">
        <v>11.1</v>
      </c>
    </row>
    <row r="22" spans="1:7" x14ac:dyDescent="0.25">
      <c r="A22" s="11" t="s">
        <v>43</v>
      </c>
      <c r="B22" s="12">
        <v>137793448</v>
      </c>
      <c r="C22" s="13">
        <v>2031489</v>
      </c>
      <c r="D22" s="42">
        <v>1.5</v>
      </c>
      <c r="E22" s="13">
        <v>234720</v>
      </c>
      <c r="F22" s="42">
        <v>0.2</v>
      </c>
      <c r="G22" s="42">
        <v>11.6</v>
      </c>
    </row>
    <row r="23" spans="1:7" x14ac:dyDescent="0.25">
      <c r="A23" s="11" t="s">
        <v>44</v>
      </c>
      <c r="B23" s="12">
        <v>13661670</v>
      </c>
      <c r="C23" s="13">
        <v>1166433</v>
      </c>
      <c r="D23" s="42">
        <v>8.5</v>
      </c>
      <c r="E23" s="13">
        <v>121583</v>
      </c>
      <c r="F23" s="42">
        <v>0.9</v>
      </c>
      <c r="G23" s="42">
        <v>10.4</v>
      </c>
    </row>
    <row r="24" spans="1:7" x14ac:dyDescent="0.25">
      <c r="A24" s="11" t="s">
        <v>45</v>
      </c>
      <c r="B24" s="12">
        <v>13067</v>
      </c>
      <c r="C24" s="42">
        <v>192</v>
      </c>
      <c r="D24" s="42">
        <v>1.5</v>
      </c>
      <c r="E24" s="42">
        <v>32</v>
      </c>
      <c r="F24" s="42">
        <v>0.2</v>
      </c>
      <c r="G24" s="42">
        <v>16.7</v>
      </c>
    </row>
    <row r="25" spans="1:7" x14ac:dyDescent="0.25">
      <c r="A25" s="11" t="s">
        <v>46</v>
      </c>
      <c r="B25" s="12">
        <v>27528822</v>
      </c>
      <c r="C25" s="13">
        <v>466763</v>
      </c>
      <c r="D25" s="42">
        <v>1.7</v>
      </c>
      <c r="E25" s="13">
        <v>129027</v>
      </c>
      <c r="F25" s="42">
        <v>0.5</v>
      </c>
      <c r="G25" s="42">
        <v>27.6</v>
      </c>
    </row>
    <row r="26" spans="1:7" x14ac:dyDescent="0.25">
      <c r="A26" s="11" t="s">
        <v>47</v>
      </c>
      <c r="B26" s="12">
        <v>5815</v>
      </c>
      <c r="C26" s="13">
        <v>5657</v>
      </c>
      <c r="D26" s="42" t="s">
        <v>48</v>
      </c>
      <c r="E26" s="13">
        <v>5000</v>
      </c>
      <c r="F26" s="42" t="s">
        <v>48</v>
      </c>
      <c r="G26" s="42" t="s">
        <v>48</v>
      </c>
    </row>
    <row r="27" spans="1:7" x14ac:dyDescent="0.25">
      <c r="A27" s="4" t="s">
        <v>26</v>
      </c>
    </row>
  </sheetData>
  <mergeCells count="6">
    <mergeCell ref="G5:G6"/>
    <mergeCell ref="A5:A6"/>
    <mergeCell ref="B5:B6"/>
    <mergeCell ref="C5:C6"/>
    <mergeCell ref="E5:E6"/>
    <mergeCell ref="F5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zoomScaleNormal="100" workbookViewId="0">
      <selection activeCell="C22" sqref="C22"/>
    </sheetView>
  </sheetViews>
  <sheetFormatPr defaultRowHeight="15" x14ac:dyDescent="0.25"/>
  <cols>
    <col min="1" max="1" width="53.85546875" customWidth="1"/>
    <col min="4" max="5" width="7.7109375" customWidth="1"/>
    <col min="6" max="7" width="9.85546875" bestFit="1" customWidth="1"/>
    <col min="8" max="8" width="7.7109375" customWidth="1"/>
  </cols>
  <sheetData>
    <row r="3" spans="1:8" x14ac:dyDescent="0.25">
      <c r="A3" s="6" t="s">
        <v>55</v>
      </c>
      <c r="B3" s="2"/>
      <c r="H3" s="3" t="s">
        <v>27</v>
      </c>
    </row>
    <row r="4" spans="1:8" x14ac:dyDescent="0.25">
      <c r="A4" s="6"/>
      <c r="B4" s="2"/>
      <c r="F4" s="7" t="s">
        <v>28</v>
      </c>
      <c r="H4" s="3"/>
    </row>
    <row r="5" spans="1:8" ht="15" customHeight="1" x14ac:dyDescent="0.25">
      <c r="A5" s="126" t="s">
        <v>7</v>
      </c>
      <c r="B5" s="126" t="s">
        <v>53</v>
      </c>
      <c r="C5" s="126"/>
      <c r="D5" s="126"/>
      <c r="E5" s="128" t="s">
        <v>62</v>
      </c>
      <c r="F5" s="126" t="s">
        <v>54</v>
      </c>
      <c r="G5" s="126"/>
      <c r="H5" s="126"/>
    </row>
    <row r="6" spans="1:8" ht="15" customHeight="1" x14ac:dyDescent="0.25">
      <c r="A6" s="127"/>
      <c r="B6" s="19" t="s">
        <v>17</v>
      </c>
      <c r="C6" s="19" t="s">
        <v>18</v>
      </c>
      <c r="D6" s="19" t="s">
        <v>19</v>
      </c>
      <c r="E6" s="129"/>
      <c r="F6" s="19" t="s">
        <v>17</v>
      </c>
      <c r="G6" s="19" t="s">
        <v>18</v>
      </c>
      <c r="H6" s="19" t="s">
        <v>19</v>
      </c>
    </row>
    <row r="7" spans="1:8" x14ac:dyDescent="0.25">
      <c r="A7" s="35" t="s">
        <v>0</v>
      </c>
      <c r="B7" s="36"/>
      <c r="C7" s="36">
        <v>513</v>
      </c>
      <c r="D7" s="36"/>
      <c r="E7" s="75">
        <f>C7/G7</f>
        <v>0.25740090316106373</v>
      </c>
      <c r="F7" s="77"/>
      <c r="G7" s="78">
        <v>1993</v>
      </c>
      <c r="H7" s="77"/>
    </row>
    <row r="8" spans="1:8" x14ac:dyDescent="0.25">
      <c r="A8" s="59" t="s">
        <v>1</v>
      </c>
      <c r="B8" s="60">
        <v>4707</v>
      </c>
      <c r="C8" s="60">
        <v>5015</v>
      </c>
      <c r="D8" s="61">
        <v>106.5</v>
      </c>
      <c r="E8" s="70">
        <f>C8/G8</f>
        <v>0.27426852611430136</v>
      </c>
      <c r="F8" s="79">
        <v>17342</v>
      </c>
      <c r="G8" s="79">
        <v>18285</v>
      </c>
      <c r="H8" s="80">
        <v>105.4</v>
      </c>
    </row>
    <row r="9" spans="1:8" x14ac:dyDescent="0.25">
      <c r="A9" s="5" t="s">
        <v>20</v>
      </c>
      <c r="B9" s="62">
        <v>3638605</v>
      </c>
      <c r="C9" s="62">
        <v>3870497</v>
      </c>
      <c r="D9" s="63">
        <v>106.4</v>
      </c>
      <c r="E9" s="71">
        <f>C9/G9</f>
        <v>0.31451777979610324</v>
      </c>
      <c r="F9" s="30">
        <v>11397068</v>
      </c>
      <c r="G9" s="30">
        <v>12306131</v>
      </c>
      <c r="H9" s="76">
        <v>108</v>
      </c>
    </row>
    <row r="10" spans="1:8" x14ac:dyDescent="0.25">
      <c r="A10" s="5" t="s">
        <v>21</v>
      </c>
      <c r="B10" s="62">
        <v>3465491</v>
      </c>
      <c r="C10" s="62">
        <v>3715433</v>
      </c>
      <c r="D10" s="63">
        <v>107.2</v>
      </c>
      <c r="E10" s="71">
        <f t="shared" ref="E10:E13" si="0">C10/G10</f>
        <v>0.31654365075510932</v>
      </c>
      <c r="F10" s="23">
        <v>10823251</v>
      </c>
      <c r="G10" s="23">
        <v>11737506</v>
      </c>
      <c r="H10" s="74">
        <v>108.4</v>
      </c>
    </row>
    <row r="11" spans="1:8" x14ac:dyDescent="0.25">
      <c r="A11" s="5" t="s">
        <v>11</v>
      </c>
      <c r="B11" s="62">
        <v>181482</v>
      </c>
      <c r="C11" s="62">
        <v>178442</v>
      </c>
      <c r="D11" s="63">
        <v>98.3</v>
      </c>
      <c r="E11" s="71">
        <f t="shared" si="0"/>
        <v>0.24427211312722022</v>
      </c>
      <c r="F11" s="23">
        <v>632331</v>
      </c>
      <c r="G11" s="23">
        <v>730505</v>
      </c>
      <c r="H11" s="74">
        <v>115.5</v>
      </c>
    </row>
    <row r="12" spans="1:8" x14ac:dyDescent="0.25">
      <c r="A12" s="5" t="s">
        <v>10</v>
      </c>
      <c r="B12" s="62">
        <v>8368</v>
      </c>
      <c r="C12" s="62">
        <v>23378</v>
      </c>
      <c r="D12" s="63">
        <v>279.39999999999998</v>
      </c>
      <c r="E12" s="71">
        <f t="shared" si="0"/>
        <v>0.14441561650605386</v>
      </c>
      <c r="F12" s="23">
        <v>58514</v>
      </c>
      <c r="G12" s="23">
        <v>161880</v>
      </c>
      <c r="H12" s="74">
        <v>276.7</v>
      </c>
    </row>
    <row r="13" spans="1:8" x14ac:dyDescent="0.25">
      <c r="A13" s="5" t="s">
        <v>9</v>
      </c>
      <c r="B13" s="62">
        <v>149360</v>
      </c>
      <c r="C13" s="62">
        <v>144711</v>
      </c>
      <c r="D13" s="63">
        <v>96.9</v>
      </c>
      <c r="E13" s="71">
        <f t="shared" si="0"/>
        <v>0.23018375124865589</v>
      </c>
      <c r="F13" s="23">
        <v>529096</v>
      </c>
      <c r="G13" s="23">
        <v>628676</v>
      </c>
      <c r="H13" s="74">
        <v>118.8</v>
      </c>
    </row>
    <row r="14" spans="1:8" x14ac:dyDescent="0.25">
      <c r="A14" s="5" t="s">
        <v>8</v>
      </c>
      <c r="B14" s="62">
        <v>8371</v>
      </c>
      <c r="C14" s="62">
        <v>23474</v>
      </c>
      <c r="D14" s="63">
        <v>280.39999999999998</v>
      </c>
      <c r="E14" s="71">
        <f>C13/G14</f>
        <v>0.89295807673795802</v>
      </c>
      <c r="F14" s="27">
        <v>58053</v>
      </c>
      <c r="G14" s="27">
        <v>162058</v>
      </c>
      <c r="H14" s="81">
        <v>279.2</v>
      </c>
    </row>
    <row r="15" spans="1:8" x14ac:dyDescent="0.25">
      <c r="A15" s="64" t="s">
        <v>22</v>
      </c>
      <c r="B15" s="65">
        <v>140989</v>
      </c>
      <c r="C15" s="65">
        <v>121237</v>
      </c>
      <c r="D15" s="66">
        <v>86</v>
      </c>
      <c r="E15" s="72">
        <f>C14/G15</f>
        <v>5.030667483894749E-2</v>
      </c>
      <c r="F15" s="82">
        <v>471043</v>
      </c>
      <c r="G15" s="82">
        <v>466618</v>
      </c>
      <c r="H15" s="83">
        <v>99.1</v>
      </c>
    </row>
    <row r="16" spans="1:8" x14ac:dyDescent="0.25">
      <c r="A16" s="5" t="s">
        <v>23</v>
      </c>
      <c r="B16" s="62">
        <v>348642</v>
      </c>
      <c r="C16" s="62">
        <v>356303</v>
      </c>
      <c r="D16" s="63">
        <v>102.2</v>
      </c>
      <c r="E16" s="71">
        <f>C16/G16</f>
        <v>0.11141703893966144</v>
      </c>
      <c r="F16" s="30">
        <v>2942661</v>
      </c>
      <c r="G16" s="30">
        <v>3197922</v>
      </c>
      <c r="H16" s="76">
        <v>108.7</v>
      </c>
    </row>
    <row r="17" spans="1:8" x14ac:dyDescent="0.25">
      <c r="A17" s="5" t="s">
        <v>24</v>
      </c>
      <c r="B17" s="62">
        <v>238814</v>
      </c>
      <c r="C17" s="62">
        <v>234720</v>
      </c>
      <c r="D17" s="63">
        <v>98.3</v>
      </c>
      <c r="E17" s="71">
        <f t="shared" ref="E17:E18" si="1">C17/G17</f>
        <v>0.11554086682231604</v>
      </c>
      <c r="F17" s="23">
        <v>1831783</v>
      </c>
      <c r="G17" s="23">
        <v>2031489</v>
      </c>
      <c r="H17" s="74">
        <v>110.9</v>
      </c>
    </row>
    <row r="18" spans="1:8" x14ac:dyDescent="0.25">
      <c r="A18" s="5" t="s">
        <v>25</v>
      </c>
      <c r="B18" s="62">
        <v>57293</v>
      </c>
      <c r="C18" s="62">
        <v>129027</v>
      </c>
      <c r="D18" s="63">
        <v>225.2</v>
      </c>
      <c r="E18" s="71">
        <f t="shared" si="1"/>
        <v>0.27642936565237602</v>
      </c>
      <c r="F18" s="27">
        <v>353203</v>
      </c>
      <c r="G18" s="27">
        <v>466763</v>
      </c>
      <c r="H18" s="81">
        <v>132.19999999999999</v>
      </c>
    </row>
    <row r="19" spans="1:8" x14ac:dyDescent="0.25">
      <c r="A19" s="67" t="s">
        <v>6</v>
      </c>
      <c r="B19" s="68">
        <v>4881</v>
      </c>
      <c r="C19" s="68">
        <v>5000</v>
      </c>
      <c r="D19" s="69">
        <v>102.4</v>
      </c>
      <c r="E19" s="73">
        <f>C19/G19</f>
        <v>0.88386070355312008</v>
      </c>
      <c r="F19" s="79">
        <v>5401</v>
      </c>
      <c r="G19" s="79">
        <v>5657</v>
      </c>
      <c r="H19" s="80">
        <v>104.7</v>
      </c>
    </row>
    <row r="20" spans="1:8" x14ac:dyDescent="0.25">
      <c r="A20" s="4" t="s">
        <v>26</v>
      </c>
    </row>
  </sheetData>
  <mergeCells count="4">
    <mergeCell ref="A5:A6"/>
    <mergeCell ref="B5:D5"/>
    <mergeCell ref="F5:H5"/>
    <mergeCell ref="E5:E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tabSelected="1" zoomScale="120" zoomScaleNormal="120" workbookViewId="0">
      <selection activeCell="D18" sqref="D18"/>
    </sheetView>
  </sheetViews>
  <sheetFormatPr defaultRowHeight="15" x14ac:dyDescent="0.25"/>
  <cols>
    <col min="1" max="1" width="50.140625" customWidth="1"/>
    <col min="2" max="2" width="8.85546875" customWidth="1"/>
    <col min="3" max="3" width="8.85546875" bestFit="1" customWidth="1"/>
    <col min="4" max="5" width="8.85546875" customWidth="1"/>
    <col min="6" max="6" width="8.85546875" bestFit="1" customWidth="1"/>
    <col min="7" max="7" width="7.42578125" bestFit="1" customWidth="1"/>
  </cols>
  <sheetData>
    <row r="3" spans="1:7" x14ac:dyDescent="0.25">
      <c r="A3" s="8" t="s">
        <v>107</v>
      </c>
    </row>
    <row r="4" spans="1:7" ht="10.5" customHeight="1" x14ac:dyDescent="0.25">
      <c r="D4" s="9" t="s">
        <v>29</v>
      </c>
    </row>
    <row r="5" spans="1:7" ht="22.5" x14ac:dyDescent="0.25">
      <c r="A5" s="20" t="s">
        <v>7</v>
      </c>
      <c r="B5" s="20" t="s">
        <v>12</v>
      </c>
      <c r="C5" s="20" t="s">
        <v>13</v>
      </c>
      <c r="D5" s="20" t="s">
        <v>14</v>
      </c>
      <c r="E5" s="20" t="s">
        <v>15</v>
      </c>
      <c r="F5" s="20" t="s">
        <v>16</v>
      </c>
      <c r="G5" s="20" t="s">
        <v>51</v>
      </c>
    </row>
    <row r="6" spans="1:7" x14ac:dyDescent="0.25">
      <c r="A6" s="53" t="s">
        <v>0</v>
      </c>
      <c r="B6" s="54">
        <v>433</v>
      </c>
      <c r="C6" s="54">
        <v>420</v>
      </c>
      <c r="D6" s="54">
        <v>437</v>
      </c>
      <c r="E6" s="55">
        <v>473</v>
      </c>
      <c r="F6" s="55">
        <v>513</v>
      </c>
      <c r="G6" s="1">
        <f>F6/B6</f>
        <v>1.1847575057736721</v>
      </c>
    </row>
    <row r="7" spans="1:7" x14ac:dyDescent="0.25">
      <c r="A7" s="53" t="s">
        <v>1</v>
      </c>
      <c r="B7" s="56">
        <v>4007</v>
      </c>
      <c r="C7" s="56">
        <v>4229</v>
      </c>
      <c r="D7" s="56">
        <v>4508</v>
      </c>
      <c r="E7" s="57">
        <v>4748</v>
      </c>
      <c r="F7" s="57">
        <v>5015</v>
      </c>
      <c r="G7" s="1">
        <f t="shared" ref="G7:G14" si="0">F7/B7</f>
        <v>1.2515597704017969</v>
      </c>
    </row>
    <row r="8" spans="1:7" x14ac:dyDescent="0.25">
      <c r="A8" s="52" t="s">
        <v>20</v>
      </c>
      <c r="B8" s="30">
        <v>3023343</v>
      </c>
      <c r="C8" s="30">
        <v>3011795</v>
      </c>
      <c r="D8" s="30">
        <v>3485891</v>
      </c>
      <c r="E8" s="31">
        <v>3646598</v>
      </c>
      <c r="F8" s="31">
        <v>3870497</v>
      </c>
      <c r="G8" s="25">
        <f t="shared" si="0"/>
        <v>1.2802043962593725</v>
      </c>
    </row>
    <row r="9" spans="1:7" x14ac:dyDescent="0.25">
      <c r="A9" s="21" t="s">
        <v>21</v>
      </c>
      <c r="B9" s="23">
        <v>2924036</v>
      </c>
      <c r="C9" s="23">
        <v>2927887</v>
      </c>
      <c r="D9" s="23">
        <v>3465960</v>
      </c>
      <c r="E9" s="24">
        <v>3475258</v>
      </c>
      <c r="F9" s="24">
        <v>3715433</v>
      </c>
      <c r="G9" s="25">
        <f t="shared" si="0"/>
        <v>1.2706522765109596</v>
      </c>
    </row>
    <row r="10" spans="1:7" x14ac:dyDescent="0.25">
      <c r="A10" s="21" t="s">
        <v>9</v>
      </c>
      <c r="B10" s="23">
        <v>98395</v>
      </c>
      <c r="C10" s="23">
        <v>96603</v>
      </c>
      <c r="D10" s="23">
        <v>124523</v>
      </c>
      <c r="E10" s="24">
        <v>150515</v>
      </c>
      <c r="F10" s="24">
        <v>144711</v>
      </c>
      <c r="G10" s="25">
        <f t="shared" si="0"/>
        <v>1.4707149753544388</v>
      </c>
    </row>
    <row r="11" spans="1:7" x14ac:dyDescent="0.25">
      <c r="A11" s="26" t="s">
        <v>8</v>
      </c>
      <c r="B11" s="27">
        <v>18935</v>
      </c>
      <c r="C11" s="27">
        <v>34546</v>
      </c>
      <c r="D11" s="27">
        <v>132592</v>
      </c>
      <c r="E11" s="28">
        <v>10663</v>
      </c>
      <c r="F11" s="28">
        <v>23474</v>
      </c>
      <c r="G11" s="25">
        <f t="shared" si="0"/>
        <v>1.2397148138368101</v>
      </c>
    </row>
    <row r="12" spans="1:7" x14ac:dyDescent="0.25">
      <c r="A12" s="32" t="s">
        <v>52</v>
      </c>
      <c r="B12" s="33">
        <v>79460</v>
      </c>
      <c r="C12" s="34">
        <v>62057</v>
      </c>
      <c r="D12" s="132">
        <v>-8068</v>
      </c>
      <c r="E12" s="33">
        <v>139852</v>
      </c>
      <c r="F12" s="33">
        <v>121237</v>
      </c>
      <c r="G12" s="10">
        <f>F12/B12</f>
        <v>1.5257613893783035</v>
      </c>
    </row>
    <row r="13" spans="1:7" x14ac:dyDescent="0.25">
      <c r="A13" s="29" t="s">
        <v>50</v>
      </c>
      <c r="B13" s="30">
        <v>76880</v>
      </c>
      <c r="C13" s="30">
        <v>71806</v>
      </c>
      <c r="D13" s="30">
        <v>71711</v>
      </c>
      <c r="E13" s="31">
        <v>57664</v>
      </c>
      <c r="F13" s="31">
        <v>129027</v>
      </c>
      <c r="G13" s="25">
        <f t="shared" si="0"/>
        <v>1.6782908428720082</v>
      </c>
    </row>
    <row r="14" spans="1:7" x14ac:dyDescent="0.25">
      <c r="A14" s="21" t="s">
        <v>6</v>
      </c>
      <c r="B14" s="23">
        <v>3807</v>
      </c>
      <c r="C14" s="23">
        <v>3864</v>
      </c>
      <c r="D14" s="23">
        <v>4523</v>
      </c>
      <c r="E14" s="24">
        <v>4853</v>
      </c>
      <c r="F14" s="24">
        <v>5000</v>
      </c>
      <c r="G14" s="25">
        <f t="shared" si="0"/>
        <v>1.3133701076963489</v>
      </c>
    </row>
    <row r="15" spans="1:7" x14ac:dyDescent="0.25">
      <c r="A15" s="4" t="s">
        <v>30</v>
      </c>
    </row>
    <row r="19" spans="1:1" x14ac:dyDescent="0.25">
      <c r="A19" s="2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5" workbookViewId="0">
      <selection activeCell="F50" sqref="F50"/>
    </sheetView>
  </sheetViews>
  <sheetFormatPr defaultRowHeight="15" x14ac:dyDescent="0.25"/>
  <cols>
    <col min="1" max="1" width="5" customWidth="1"/>
    <col min="2" max="2" width="13" customWidth="1"/>
    <col min="3" max="3" width="30.7109375" customWidth="1"/>
    <col min="4" max="4" width="21.5703125" customWidth="1"/>
    <col min="5" max="6" width="12.5703125" customWidth="1"/>
  </cols>
  <sheetData>
    <row r="1" spans="1:5" x14ac:dyDescent="0.25">
      <c r="A1" s="84"/>
    </row>
    <row r="2" spans="1:5" x14ac:dyDescent="0.25">
      <c r="A2" s="84"/>
    </row>
    <row r="4" spans="1:5" x14ac:dyDescent="0.25">
      <c r="A4" s="6" t="s">
        <v>81</v>
      </c>
      <c r="B4" s="6"/>
    </row>
    <row r="5" spans="1:5" x14ac:dyDescent="0.25">
      <c r="A5" s="6"/>
      <c r="B5" s="6"/>
      <c r="E5" s="119" t="s">
        <v>89</v>
      </c>
    </row>
    <row r="6" spans="1:5" ht="15" customHeight="1" x14ac:dyDescent="0.25">
      <c r="A6" s="86" t="s">
        <v>63</v>
      </c>
      <c r="B6" s="86" t="s">
        <v>64</v>
      </c>
      <c r="C6" s="86" t="s">
        <v>65</v>
      </c>
      <c r="D6" s="86" t="s">
        <v>66</v>
      </c>
      <c r="E6" s="86" t="s">
        <v>35</v>
      </c>
    </row>
    <row r="7" spans="1:5" ht="15" customHeight="1" x14ac:dyDescent="0.25">
      <c r="A7" s="110" t="s">
        <v>67</v>
      </c>
      <c r="B7" s="92">
        <v>95970838122</v>
      </c>
      <c r="C7" s="92" t="s">
        <v>68</v>
      </c>
      <c r="D7" s="92" t="s">
        <v>69</v>
      </c>
      <c r="E7" s="93">
        <v>1625720</v>
      </c>
    </row>
    <row r="8" spans="1:5" ht="15" customHeight="1" x14ac:dyDescent="0.25">
      <c r="A8" s="110" t="s">
        <v>70</v>
      </c>
      <c r="B8" s="92">
        <v>21846792292</v>
      </c>
      <c r="C8" s="92" t="s">
        <v>71</v>
      </c>
      <c r="D8" s="92" t="s">
        <v>72</v>
      </c>
      <c r="E8" s="93">
        <v>517956</v>
      </c>
    </row>
    <row r="9" spans="1:5" ht="15" customHeight="1" x14ac:dyDescent="0.25">
      <c r="A9" s="110" t="s">
        <v>73</v>
      </c>
      <c r="B9" s="92">
        <v>49929727453</v>
      </c>
      <c r="C9" s="92" t="s">
        <v>74</v>
      </c>
      <c r="D9" s="92" t="s">
        <v>69</v>
      </c>
      <c r="E9" s="93">
        <v>167352</v>
      </c>
    </row>
    <row r="10" spans="1:5" ht="15" customHeight="1" x14ac:dyDescent="0.25">
      <c r="A10" s="110" t="s">
        <v>75</v>
      </c>
      <c r="B10" s="92">
        <v>50691424765</v>
      </c>
      <c r="C10" s="92" t="s">
        <v>76</v>
      </c>
      <c r="D10" s="92" t="s">
        <v>69</v>
      </c>
      <c r="E10" s="93">
        <v>101726</v>
      </c>
    </row>
    <row r="11" spans="1:5" ht="15" customHeight="1" x14ac:dyDescent="0.25">
      <c r="A11" s="111" t="s">
        <v>77</v>
      </c>
      <c r="B11" s="108">
        <v>48542326621</v>
      </c>
      <c r="C11" s="108" t="s">
        <v>78</v>
      </c>
      <c r="D11" s="108" t="s">
        <v>69</v>
      </c>
      <c r="E11" s="109">
        <v>71188</v>
      </c>
    </row>
    <row r="12" spans="1:5" ht="15" customHeight="1" x14ac:dyDescent="0.25">
      <c r="A12" s="131" t="s">
        <v>79</v>
      </c>
      <c r="B12" s="131"/>
      <c r="C12" s="131"/>
      <c r="D12" s="131"/>
      <c r="E12" s="87">
        <v>2483942</v>
      </c>
    </row>
    <row r="13" spans="1:5" ht="15" customHeight="1" x14ac:dyDescent="0.25">
      <c r="A13" s="85" t="s">
        <v>80</v>
      </c>
    </row>
    <row r="14" spans="1:5" ht="15" customHeight="1" x14ac:dyDescent="0.25">
      <c r="A14" s="85"/>
    </row>
    <row r="15" spans="1:5" ht="15" customHeight="1" x14ac:dyDescent="0.25">
      <c r="A15" s="6" t="s">
        <v>103</v>
      </c>
      <c r="B15" s="2"/>
    </row>
    <row r="16" spans="1:5" ht="15" customHeight="1" x14ac:dyDescent="0.25">
      <c r="A16" s="85"/>
      <c r="E16" s="119" t="s">
        <v>89</v>
      </c>
    </row>
    <row r="17" spans="1:6" ht="15" customHeight="1" x14ac:dyDescent="0.25">
      <c r="A17" s="116" t="s">
        <v>63</v>
      </c>
      <c r="B17" s="116" t="s">
        <v>64</v>
      </c>
      <c r="C17" s="116" t="s">
        <v>65</v>
      </c>
      <c r="D17" s="116" t="s">
        <v>95</v>
      </c>
      <c r="E17" s="116" t="s">
        <v>42</v>
      </c>
    </row>
    <row r="18" spans="1:6" ht="15" customHeight="1" x14ac:dyDescent="0.25">
      <c r="A18" s="121" t="s">
        <v>67</v>
      </c>
      <c r="B18" s="117">
        <v>48542326621</v>
      </c>
      <c r="C18" s="117" t="s">
        <v>78</v>
      </c>
      <c r="D18" s="117" t="s">
        <v>100</v>
      </c>
      <c r="E18" s="93">
        <v>52320</v>
      </c>
    </row>
    <row r="19" spans="1:6" ht="15" customHeight="1" x14ac:dyDescent="0.25">
      <c r="A19" s="121" t="s">
        <v>70</v>
      </c>
      <c r="B19" s="117">
        <v>55770128335</v>
      </c>
      <c r="C19" s="117" t="s">
        <v>96</v>
      </c>
      <c r="D19" s="117" t="s">
        <v>100</v>
      </c>
      <c r="E19" s="93">
        <v>48480</v>
      </c>
    </row>
    <row r="20" spans="1:6" ht="15" customHeight="1" x14ac:dyDescent="0.25">
      <c r="A20" s="121" t="s">
        <v>73</v>
      </c>
      <c r="B20" s="117">
        <v>46716970387</v>
      </c>
      <c r="C20" s="117" t="s">
        <v>97</v>
      </c>
      <c r="D20" s="117" t="s">
        <v>100</v>
      </c>
      <c r="E20" s="93">
        <v>42437</v>
      </c>
    </row>
    <row r="21" spans="1:6" ht="15" customHeight="1" x14ac:dyDescent="0.25">
      <c r="A21" s="121" t="s">
        <v>75</v>
      </c>
      <c r="B21" s="117">
        <v>21846792292</v>
      </c>
      <c r="C21" s="117" t="s">
        <v>71</v>
      </c>
      <c r="D21" s="117" t="s">
        <v>101</v>
      </c>
      <c r="E21" s="93">
        <v>41667</v>
      </c>
    </row>
    <row r="22" spans="1:6" ht="24.75" customHeight="1" x14ac:dyDescent="0.25">
      <c r="A22" s="121" t="s">
        <v>77</v>
      </c>
      <c r="B22" s="117">
        <v>22511963466</v>
      </c>
      <c r="C22" s="117" t="s">
        <v>98</v>
      </c>
      <c r="D22" s="120" t="s">
        <v>102</v>
      </c>
      <c r="E22" s="93">
        <v>28486</v>
      </c>
    </row>
    <row r="23" spans="1:6" ht="15" customHeight="1" x14ac:dyDescent="0.25">
      <c r="A23" s="130" t="s">
        <v>99</v>
      </c>
      <c r="B23" s="130"/>
      <c r="C23" s="130"/>
      <c r="D23" s="130"/>
      <c r="E23" s="118">
        <f>SUM(E18:E22)</f>
        <v>213390</v>
      </c>
    </row>
    <row r="24" spans="1:6" ht="15" customHeight="1" x14ac:dyDescent="0.25">
      <c r="A24" s="4" t="s">
        <v>80</v>
      </c>
    </row>
    <row r="25" spans="1:6" ht="15" customHeight="1" x14ac:dyDescent="0.25"/>
    <row r="26" spans="1:6" ht="15" customHeight="1" x14ac:dyDescent="0.25">
      <c r="A26" s="6" t="s">
        <v>104</v>
      </c>
      <c r="B26" s="2"/>
    </row>
    <row r="27" spans="1:6" ht="15" customHeight="1" x14ac:dyDescent="0.25">
      <c r="A27" s="90" t="s">
        <v>90</v>
      </c>
      <c r="B27" s="91"/>
      <c r="E27" s="89" t="s">
        <v>89</v>
      </c>
    </row>
    <row r="28" spans="1:6" ht="15" customHeight="1" x14ac:dyDescent="0.25">
      <c r="A28" s="126" t="s">
        <v>63</v>
      </c>
      <c r="B28" s="126" t="s">
        <v>64</v>
      </c>
      <c r="C28" s="126" t="s">
        <v>65</v>
      </c>
      <c r="D28" s="126" t="s">
        <v>82</v>
      </c>
      <c r="E28" s="126" t="s">
        <v>9</v>
      </c>
      <c r="F28" s="126"/>
    </row>
    <row r="29" spans="1:6" ht="15" customHeight="1" x14ac:dyDescent="0.25">
      <c r="A29" s="127"/>
      <c r="B29" s="127"/>
      <c r="C29" s="127"/>
      <c r="D29" s="127"/>
      <c r="E29" s="58" t="s">
        <v>15</v>
      </c>
      <c r="F29" s="58" t="s">
        <v>16</v>
      </c>
    </row>
    <row r="30" spans="1:6" ht="15" customHeight="1" x14ac:dyDescent="0.25">
      <c r="A30" s="112" t="s">
        <v>67</v>
      </c>
      <c r="B30" s="94">
        <v>95970838122</v>
      </c>
      <c r="C30" s="94" t="s">
        <v>68</v>
      </c>
      <c r="D30" s="95" t="s">
        <v>56</v>
      </c>
      <c r="E30" s="96">
        <v>35674</v>
      </c>
      <c r="F30" s="96">
        <v>37073</v>
      </c>
    </row>
    <row r="31" spans="1:6" ht="15" customHeight="1" x14ac:dyDescent="0.25">
      <c r="A31" s="112" t="s">
        <v>70</v>
      </c>
      <c r="B31" s="94">
        <v>21846792292</v>
      </c>
      <c r="C31" s="94" t="s">
        <v>71</v>
      </c>
      <c r="D31" s="95" t="s">
        <v>56</v>
      </c>
      <c r="E31" s="96">
        <v>27147</v>
      </c>
      <c r="F31" s="96">
        <v>31161</v>
      </c>
    </row>
    <row r="32" spans="1:6" ht="15" customHeight="1" x14ac:dyDescent="0.25">
      <c r="A32" s="112" t="s">
        <v>73</v>
      </c>
      <c r="B32" s="94">
        <v>52971700497</v>
      </c>
      <c r="C32" s="94" t="s">
        <v>91</v>
      </c>
      <c r="D32" s="95" t="s">
        <v>92</v>
      </c>
      <c r="E32" s="96">
        <v>12570</v>
      </c>
      <c r="F32" s="96">
        <v>5276</v>
      </c>
    </row>
    <row r="33" spans="1:6" ht="15" customHeight="1" x14ac:dyDescent="0.25">
      <c r="A33" s="112" t="s">
        <v>75</v>
      </c>
      <c r="B33" s="94">
        <v>50932457055</v>
      </c>
      <c r="C33" s="94" t="s">
        <v>93</v>
      </c>
      <c r="D33" s="95" t="s">
        <v>56</v>
      </c>
      <c r="E33" s="96">
        <v>1642</v>
      </c>
      <c r="F33" s="96">
        <v>4509</v>
      </c>
    </row>
    <row r="34" spans="1:6" ht="15" customHeight="1" x14ac:dyDescent="0.25">
      <c r="A34" s="113" t="s">
        <v>77</v>
      </c>
      <c r="B34" s="100">
        <v>49929727453</v>
      </c>
      <c r="C34" s="100" t="s">
        <v>74</v>
      </c>
      <c r="D34" s="101" t="s">
        <v>56</v>
      </c>
      <c r="E34" s="102">
        <v>4446</v>
      </c>
      <c r="F34" s="102">
        <v>4318</v>
      </c>
    </row>
    <row r="35" spans="1:6" ht="15" customHeight="1" x14ac:dyDescent="0.25">
      <c r="A35" s="131" t="s">
        <v>94</v>
      </c>
      <c r="B35" s="131"/>
      <c r="C35" s="131"/>
      <c r="D35" s="103"/>
      <c r="E35" s="87">
        <v>81479</v>
      </c>
      <c r="F35" s="87">
        <v>82337</v>
      </c>
    </row>
    <row r="36" spans="1:6" ht="15" customHeight="1" x14ac:dyDescent="0.25">
      <c r="A36" s="4" t="s">
        <v>80</v>
      </c>
    </row>
    <row r="37" spans="1:6" ht="15" customHeight="1" x14ac:dyDescent="0.25"/>
    <row r="38" spans="1:6" ht="15" customHeight="1" x14ac:dyDescent="0.25">
      <c r="A38" s="6" t="s">
        <v>105</v>
      </c>
      <c r="B38" s="2"/>
    </row>
    <row r="39" spans="1:6" ht="15" customHeight="1" x14ac:dyDescent="0.25">
      <c r="E39" s="89" t="s">
        <v>89</v>
      </c>
    </row>
    <row r="40" spans="1:6" ht="15" customHeight="1" x14ac:dyDescent="0.25">
      <c r="A40" s="126" t="s">
        <v>63</v>
      </c>
      <c r="B40" s="126" t="s">
        <v>64</v>
      </c>
      <c r="C40" s="126" t="s">
        <v>65</v>
      </c>
      <c r="D40" s="126" t="s">
        <v>82</v>
      </c>
      <c r="E40" s="126" t="s">
        <v>8</v>
      </c>
      <c r="F40" s="126"/>
    </row>
    <row r="41" spans="1:6" ht="15" customHeight="1" x14ac:dyDescent="0.25">
      <c r="A41" s="127"/>
      <c r="B41" s="127"/>
      <c r="C41" s="127"/>
      <c r="D41" s="127"/>
      <c r="E41" s="58" t="s">
        <v>15</v>
      </c>
      <c r="F41" s="58" t="s">
        <v>16</v>
      </c>
    </row>
    <row r="42" spans="1:6" ht="15" customHeight="1" x14ac:dyDescent="0.25">
      <c r="A42" s="114" t="s">
        <v>67</v>
      </c>
      <c r="B42" s="97">
        <v>49261504510</v>
      </c>
      <c r="C42" s="98" t="s">
        <v>83</v>
      </c>
      <c r="D42" s="97" t="s">
        <v>56</v>
      </c>
      <c r="E42" s="99" t="s">
        <v>48</v>
      </c>
      <c r="F42" s="96">
        <v>5431</v>
      </c>
    </row>
    <row r="43" spans="1:6" ht="15" customHeight="1" x14ac:dyDescent="0.25">
      <c r="A43" s="114" t="s">
        <v>70</v>
      </c>
      <c r="B43" s="97">
        <v>18386202945</v>
      </c>
      <c r="C43" s="98" t="s">
        <v>84</v>
      </c>
      <c r="D43" s="97" t="s">
        <v>56</v>
      </c>
      <c r="E43" s="99">
        <v>976</v>
      </c>
      <c r="F43" s="96">
        <v>3439</v>
      </c>
    </row>
    <row r="44" spans="1:6" ht="15" customHeight="1" x14ac:dyDescent="0.25">
      <c r="A44" s="114" t="s">
        <v>73</v>
      </c>
      <c r="B44" s="97">
        <v>66285478165</v>
      </c>
      <c r="C44" s="98" t="s">
        <v>85</v>
      </c>
      <c r="D44" s="97" t="s">
        <v>56</v>
      </c>
      <c r="E44" s="99">
        <v>563</v>
      </c>
      <c r="F44" s="96">
        <v>1730</v>
      </c>
    </row>
    <row r="45" spans="1:6" ht="15" customHeight="1" x14ac:dyDescent="0.25">
      <c r="A45" s="114" t="s">
        <v>75</v>
      </c>
      <c r="B45" s="97">
        <v>63760353412</v>
      </c>
      <c r="C45" s="98" t="s">
        <v>86</v>
      </c>
      <c r="D45" s="97" t="s">
        <v>56</v>
      </c>
      <c r="E45" s="99" t="s">
        <v>48</v>
      </c>
      <c r="F45" s="96">
        <v>1449</v>
      </c>
    </row>
    <row r="46" spans="1:6" ht="25.5" customHeight="1" x14ac:dyDescent="0.25">
      <c r="A46" s="115" t="s">
        <v>77</v>
      </c>
      <c r="B46" s="104" t="s">
        <v>88</v>
      </c>
      <c r="C46" s="105" t="s">
        <v>106</v>
      </c>
      <c r="D46" s="106" t="s">
        <v>56</v>
      </c>
      <c r="E46" s="107" t="s">
        <v>48</v>
      </c>
      <c r="F46" s="102">
        <v>1119</v>
      </c>
    </row>
    <row r="47" spans="1:6" ht="15" customHeight="1" x14ac:dyDescent="0.25">
      <c r="A47" s="131" t="s">
        <v>87</v>
      </c>
      <c r="B47" s="131"/>
      <c r="C47" s="131"/>
      <c r="D47" s="131"/>
      <c r="E47" s="88">
        <v>1539</v>
      </c>
      <c r="F47" s="88">
        <v>13168</v>
      </c>
    </row>
    <row r="48" spans="1:6" ht="15" customHeight="1" x14ac:dyDescent="0.25">
      <c r="A48" s="4" t="s">
        <v>80</v>
      </c>
    </row>
  </sheetData>
  <mergeCells count="14">
    <mergeCell ref="A35:C35"/>
    <mergeCell ref="E40:F40"/>
    <mergeCell ref="A47:D47"/>
    <mergeCell ref="A12:D12"/>
    <mergeCell ref="A40:A41"/>
    <mergeCell ref="B40:B41"/>
    <mergeCell ref="C40:C41"/>
    <mergeCell ref="D40:D41"/>
    <mergeCell ref="A28:A29"/>
    <mergeCell ref="A23:D23"/>
    <mergeCell ref="B28:B29"/>
    <mergeCell ref="C28:C29"/>
    <mergeCell ref="D28:D29"/>
    <mergeCell ref="E28:F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2</vt:i4>
      </vt:variant>
    </vt:vector>
  </HeadingPairs>
  <TitlesOfParts>
    <vt:vector size="6" baseType="lpstr">
      <vt:lpstr>Tablica 1</vt:lpstr>
      <vt:lpstr>Tablica 2</vt:lpstr>
      <vt:lpstr>Tablica 3</vt:lpstr>
      <vt:lpstr>Rang liste</vt:lpstr>
      <vt:lpstr>'Tablica 3'!_ftnref1</vt:lpstr>
      <vt:lpstr>'Tablica 2'!OLE_LINK1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Vesna Kavur</cp:lastModifiedBy>
  <dcterms:created xsi:type="dcterms:W3CDTF">2021-01-14T14:22:14Z</dcterms:created>
  <dcterms:modified xsi:type="dcterms:W3CDTF">2021-03-07T11:22:41Z</dcterms:modified>
</cp:coreProperties>
</file>