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45" windowWidth="22995" windowHeight="8175" tabRatio="872" activeTab="0"/>
  </bookViews>
  <sheets>
    <sheet name="Tablica 1" sheetId="1" r:id="rId1"/>
    <sheet name="Tablica 2" sheetId="2" r:id="rId2"/>
    <sheet name="Rang lista po ukupnim prihodima" sheetId="3" r:id="rId3"/>
    <sheet name="Rang lista po dobiti razdoblja" sheetId="4" r:id="rId4"/>
    <sheet name="Rang lista po br. zaposlenih" sheetId="5" r:id="rId5"/>
    <sheet name="Grafikon 1" sheetId="6" r:id="rId6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<sst xmlns="http://schemas.openxmlformats.org/spreadsheetml/2006/main" count="212" uniqueCount="115">
  <si>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</si>
  <si>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</si>
  <si>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</si>
  <si>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</si>
  <si>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</si>
  <si>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</si>
  <si>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</si>
  <si>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</si>
  <si>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</si>
  <si>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</si>
  <si>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</si>
  <si>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</si>
  <si>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</si>
  <si>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</si>
  <si>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Izvor: Fina, Registar godišnjih financijskih izvještaja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</si>
  <si>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</si>
  <si>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</si>
  <si>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</si>
  <si>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</si>
  <si>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</si>
  <si>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</si>
  <si>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</si>
  <si>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</si>
  <si>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</si>
  <si>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</si>
  <si>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</si>
  <si>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</si>
  <si>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</si>
  <si>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</si>
  <si>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</si>
  <si>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</si>
  <si>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</si>
  <si>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</si>
  <si>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</si>
  <si>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</si>
  <si>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R.br.</t>
  </si>
  <si>
    <t>Ukupno TOP 10 poduzetnika po dobiti razdoblja</t>
  </si>
  <si>
    <t>Ukupno TOP 10 poduzetnika po broju zaposlenih</t>
  </si>
  <si>
    <t>2018.</t>
  </si>
  <si>
    <t>Indeks</t>
  </si>
  <si>
    <t>Sjedište</t>
  </si>
  <si>
    <t>Trgovinski saldo (izvoz minus uvoz)</t>
  </si>
  <si>
    <t>Prosječna mjesečna neto plaća po zaposlenom</t>
  </si>
  <si>
    <t>Udio TOP 10 poduzetnika po dobiti razdoblja u dobiti razdoblja poduzetnika županije</t>
  </si>
  <si>
    <t>Udio TOP 10 poduzetnika po broju zaposlenih u broju zaposlenih poduzetnika županije</t>
  </si>
  <si>
    <t>Naziv grada/općine</t>
  </si>
  <si>
    <t>Udio SDŽ
u RH (%)</t>
  </si>
  <si>
    <t>2019.</t>
  </si>
  <si>
    <t>2015.</t>
  </si>
  <si>
    <t>2016.</t>
  </si>
  <si>
    <t>2017.</t>
  </si>
  <si>
    <t>iznosi u milijunima kuna</t>
  </si>
  <si>
    <t>2020.</t>
  </si>
  <si>
    <t>Indeks 2020./15.</t>
  </si>
  <si>
    <t>00278260010</t>
  </si>
  <si>
    <t>02023029348</t>
  </si>
  <si>
    <t>28128148322</t>
  </si>
  <si>
    <t>18556905592</t>
  </si>
  <si>
    <t>48351740621</t>
  </si>
  <si>
    <t>94136335132</t>
  </si>
  <si>
    <t>92265244213</t>
  </si>
  <si>
    <t>97966928557</t>
  </si>
  <si>
    <t>52660468241</t>
  </si>
  <si>
    <t>31353718090</t>
  </si>
  <si>
    <t>Split*</t>
  </si>
  <si>
    <t>Solin*</t>
  </si>
  <si>
    <t>Omiš*</t>
  </si>
  <si>
    <t>Kaštela*</t>
  </si>
  <si>
    <t>Vrgorac*</t>
  </si>
  <si>
    <t>02610134628</t>
  </si>
  <si>
    <t>54431828108</t>
  </si>
  <si>
    <t>99699042389</t>
  </si>
  <si>
    <t>77486453081</t>
  </si>
  <si>
    <t>88148846119</t>
  </si>
  <si>
    <t>13421314997</t>
  </si>
  <si>
    <t>61395607720</t>
  </si>
  <si>
    <t>56826138353</t>
  </si>
  <si>
    <r>
      <rPr>
        <b/>
        <sz val="9"/>
        <color indexed="18"/>
        <rFont val="Arial"/>
        <family val="2"/>
      </rPr>
      <t xml:space="preserve">Tablica 1. </t>
    </r>
    <r>
      <rPr>
        <sz val="9"/>
        <color indexed="56"/>
        <rFont val="Arial"/>
        <family val="2"/>
      </rPr>
      <t xml:space="preserve">Osnovni financijski rezultati poslovanja poduzetnika Splitsko-dalmatinske županije u 2020. godini </t>
    </r>
  </si>
  <si>
    <t>(iznosi u tisućama kuna, prosječne plaće u kunama)</t>
  </si>
  <si>
    <t>RH 2020.</t>
  </si>
  <si>
    <t>Konsolidirani financijski rezultat 
(dobit (+) ili gubitak (-) razdoblja)</t>
  </si>
  <si>
    <t>(iznosi u tisućama kuna)</t>
  </si>
  <si>
    <r>
      <t xml:space="preserve">Tablica 2. </t>
    </r>
    <r>
      <rPr>
        <sz val="9"/>
        <color indexed="56"/>
        <rFont val="Arial"/>
        <family val="2"/>
      </rPr>
      <t xml:space="preserve">TOP </t>
    </r>
    <r>
      <rPr>
        <sz val="9"/>
        <color indexed="56"/>
        <rFont val="Arial"/>
        <family val="2"/>
      </rPr>
      <t>5 gradova*/općina Splitsko-dalmatinske županije po kriteriju UKUPNIH  PRIHODA u 2020. godini</t>
    </r>
  </si>
  <si>
    <r>
      <t xml:space="preserve">Grafikon  1. </t>
    </r>
    <r>
      <rPr>
        <sz val="9"/>
        <color indexed="56"/>
        <rFont val="Arial"/>
        <family val="2"/>
      </rPr>
      <t>Kretanje ukupnih prihoda i ukupnih rashoda poduzetnika Splitsko-dalmatinske županije u razdoblju od 2015. do 2020. godine</t>
    </r>
  </si>
  <si>
    <r>
      <t xml:space="preserve">Tablica 3. </t>
    </r>
    <r>
      <rPr>
        <sz val="9"/>
        <color indexed="18"/>
        <rFont val="Arial"/>
        <family val="2"/>
      </rPr>
      <t>Rang lista TOP 10 poduzetnika sa sjedištem u Splitsko-dalmatinskoj županiji po UKUPNIM PRIHODIMA u 2020. godini</t>
    </r>
  </si>
  <si>
    <t>Split</t>
  </si>
  <si>
    <t>Omiš</t>
  </si>
  <si>
    <t>Vrgorac</t>
  </si>
  <si>
    <t>Solin</t>
  </si>
  <si>
    <t>Kaštel Sućurac</t>
  </si>
  <si>
    <t>Dugopolje</t>
  </si>
  <si>
    <t>Vranjic</t>
  </si>
  <si>
    <t>TOMMY d.o.o.</t>
  </si>
  <si>
    <t>STUDENAC d.o.o.</t>
  </si>
  <si>
    <t>MESNA INDUSTRIJA BRAĆA PIVAC d.o.o.</t>
  </si>
  <si>
    <t>AD PLASTIK d.d.</t>
  </si>
  <si>
    <t>CEMEX HRVATSKA d.d.</t>
  </si>
  <si>
    <t>HATTRICK-PSK d.o.o.</t>
  </si>
  <si>
    <t>ŽITNI TERMINAL d.o.o.</t>
  </si>
  <si>
    <t>OMIAL NOVI d.o.o.</t>
  </si>
  <si>
    <t>BRODOMETALURGIJA d.o.o.</t>
  </si>
  <si>
    <t>Trogir</t>
  </si>
  <si>
    <t>Podstrana</t>
  </si>
  <si>
    <r>
      <t xml:space="preserve">Tablica 4. </t>
    </r>
    <r>
      <rPr>
        <sz val="9"/>
        <color indexed="18"/>
        <rFont val="Arial"/>
        <family val="2"/>
      </rPr>
      <t>Rang lista TOP 10 poduzetnika sa sjedištem u Splitsko-dalmatinskoj županiji po DOBITI RAZDOBLJA u 2020. godini</t>
    </r>
  </si>
  <si>
    <t>BRODOTROGIR d.d.</t>
  </si>
  <si>
    <t>JADROPLOV d.d.</t>
  </si>
  <si>
    <t>HRVATSKA BRODOGRADNJA TROGIR d.o.o.</t>
  </si>
  <si>
    <t>IVO HOLDING d.o.o.</t>
  </si>
  <si>
    <t xml:space="preserve">BRODOSPLIT d.d. </t>
  </si>
  <si>
    <t>Kaštel Lukšić</t>
  </si>
  <si>
    <r>
      <t xml:space="preserve">Tablica 5. </t>
    </r>
    <r>
      <rPr>
        <sz val="9"/>
        <color indexed="18"/>
        <rFont val="Arial"/>
        <family val="2"/>
      </rPr>
      <t>Rang lista TOP 10 poduzetnika sa sjedištem u Splitsko-dalmatinskoj županiji po BROJU ZAPOSLENIH u 2020. godini</t>
    </r>
  </si>
  <si>
    <t>BOBIS d.o.o.</t>
  </si>
  <si>
    <t>PROMET d.o.o.</t>
  </si>
  <si>
    <t>RIBOLA d.o.o.</t>
  </si>
  <si>
    <t>VODOVOD I KANALIZACIJA, d.o.o.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</si>
</sst>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  <numFmt numFmtId="182" formatCode="#,##0\ _k_n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9"/>
      <color indexed="56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b/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sz val="11"/>
      <color indexed="18"/>
      <name val="Calibri"/>
      <family val="2"/>
    </font>
    <font>
      <b/>
      <sz val="9"/>
      <color indexed="56"/>
      <name val="Arial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sz val="9"/>
      <color indexed="62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b/>
      <sz val="9"/>
      <color theme="3" tint="-0.4999699890613556"/>
      <name val="Arial"/>
      <family val="2"/>
    </font>
    <font>
      <sz val="9"/>
      <color theme="3" tint="-0.24997000396251678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7.5"/>
      <color rgb="FFFFFFFF"/>
      <name val="Arial"/>
      <family val="2"/>
    </font>
    <font>
      <sz val="9"/>
      <color rgb="FF17365D"/>
      <name val="Arial"/>
      <family val="2"/>
    </font>
    <font>
      <sz val="9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10"/>
      <color theme="3" tint="-0.24997000396251678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b/>
      <sz val="9"/>
      <color theme="0"/>
      <name val="Arial"/>
      <family val="2"/>
    </font>
    <font>
      <b/>
      <sz val="9"/>
      <color rgb="FF17365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178" fontId="59" fillId="0" borderId="0" xfId="55" applyNumberFormat="1" applyFont="1">
      <alignment/>
      <protection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0" xfId="54" applyFont="1" applyFill="1" applyBorder="1" applyAlignment="1">
      <alignment horizontal="center" vertical="center" wrapText="1"/>
      <protection/>
    </xf>
    <xf numFmtId="3" fontId="60" fillId="34" borderId="11" xfId="0" applyNumberFormat="1" applyFont="1" applyFill="1" applyBorder="1" applyAlignment="1">
      <alignment horizontal="right" vertical="center"/>
    </xf>
    <xf numFmtId="0" fontId="65" fillId="0" borderId="12" xfId="0" applyFont="1" applyBorder="1" applyAlignment="1">
      <alignment horizontal="center" vertical="center"/>
    </xf>
    <xf numFmtId="168" fontId="60" fillId="34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/>
    </xf>
    <xf numFmtId="3" fontId="66" fillId="0" borderId="14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3" fontId="68" fillId="0" borderId="0" xfId="0" applyNumberFormat="1" applyFont="1" applyAlignment="1">
      <alignment/>
    </xf>
    <xf numFmtId="0" fontId="66" fillId="0" borderId="0" xfId="0" applyFont="1" applyAlignment="1">
      <alignment horizontal="left"/>
    </xf>
    <xf numFmtId="0" fontId="69" fillId="0" borderId="12" xfId="0" applyFont="1" applyBorder="1" applyAlignment="1">
      <alignment vertical="center"/>
    </xf>
    <xf numFmtId="0" fontId="70" fillId="35" borderId="12" xfId="0" applyFont="1" applyFill="1" applyBorder="1" applyAlignment="1">
      <alignment vertical="center" wrapText="1"/>
    </xf>
    <xf numFmtId="0" fontId="69" fillId="35" borderId="12" xfId="0" applyFont="1" applyFill="1" applyBorder="1" applyAlignment="1">
      <alignment vertical="center" wrapText="1"/>
    </xf>
    <xf numFmtId="165" fontId="69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0" fontId="63" fillId="33" borderId="15" xfId="0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right" vertical="center"/>
    </xf>
    <xf numFmtId="0" fontId="69" fillId="0" borderId="12" xfId="0" applyFont="1" applyBorder="1" applyAlignment="1">
      <alignment vertical="center" wrapText="1"/>
    </xf>
    <xf numFmtId="3" fontId="5" fillId="0" borderId="12" xfId="58" applyNumberFormat="1" applyFont="1" applyFill="1" applyBorder="1" applyAlignment="1">
      <alignment horizontal="right" vertical="center"/>
      <protection/>
    </xf>
    <xf numFmtId="178" fontId="5" fillId="0" borderId="12" xfId="58" applyNumberFormat="1" applyFont="1" applyFill="1" applyBorder="1" applyAlignment="1">
      <alignment horizontal="right" vertical="center"/>
      <protection/>
    </xf>
    <xf numFmtId="3" fontId="5" fillId="0" borderId="12" xfId="58" applyNumberFormat="1" applyFont="1" applyFill="1" applyBorder="1" applyAlignment="1">
      <alignment horizontal="center" vertical="center"/>
      <protection/>
    </xf>
    <xf numFmtId="0" fontId="66" fillId="35" borderId="14" xfId="0" applyFont="1" applyFill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/>
    </xf>
    <xf numFmtId="165" fontId="66" fillId="0" borderId="14" xfId="0" applyNumberFormat="1" applyFont="1" applyBorder="1" applyAlignment="1">
      <alignment vertical="center"/>
    </xf>
    <xf numFmtId="0" fontId="63" fillId="33" borderId="10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2" fillId="33" borderId="10" xfId="0" applyFont="1" applyFill="1" applyBorder="1" applyAlignment="1">
      <alignment vertical="center" wrapText="1"/>
    </xf>
    <xf numFmtId="0" fontId="4" fillId="36" borderId="13" xfId="58" applyFont="1" applyFill="1" applyBorder="1" applyAlignment="1">
      <alignment horizontal="center" vertical="center" wrapText="1"/>
      <protection/>
    </xf>
    <xf numFmtId="0" fontId="4" fillId="36" borderId="10" xfId="58" applyFont="1" applyFill="1" applyBorder="1" applyAlignment="1">
      <alignment horizontal="center" vertical="center" wrapText="1"/>
      <protection/>
    </xf>
    <xf numFmtId="0" fontId="63" fillId="33" borderId="13" xfId="54" applyFont="1" applyFill="1" applyBorder="1" applyAlignment="1">
      <alignment horizontal="center" vertical="center" wrapText="1"/>
      <protection/>
    </xf>
    <xf numFmtId="0" fontId="71" fillId="33" borderId="13" xfId="54" applyFont="1" applyFill="1" applyBorder="1" applyAlignment="1">
      <alignment horizontal="center" vertical="center" wrapText="1"/>
      <protection/>
    </xf>
    <xf numFmtId="0" fontId="72" fillId="34" borderId="11" xfId="0" applyFont="1" applyFill="1" applyBorder="1" applyAlignment="1">
      <alignment horizontal="left" vertical="center"/>
    </xf>
    <xf numFmtId="0" fontId="72" fillId="34" borderId="13" xfId="0" applyFont="1" applyFill="1" applyBorder="1" applyAlignment="1">
      <alignment horizontal="left" vertical="center"/>
    </xf>
    <xf numFmtId="0" fontId="72" fillId="34" borderId="11" xfId="0" applyFont="1" applyFill="1" applyBorder="1" applyAlignment="1">
      <alignment horizontal="justify" vertical="center"/>
    </xf>
    <xf numFmtId="0" fontId="72" fillId="34" borderId="13" xfId="0" applyFont="1" applyFill="1" applyBorder="1" applyAlignment="1">
      <alignment horizontal="justify" vertical="center"/>
    </xf>
    <xf numFmtId="0" fontId="72" fillId="34" borderId="13" xfId="0" applyFont="1" applyFill="1" applyBorder="1" applyAlignment="1">
      <alignment vertic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3" xfId="53"/>
    <cellStyle name="Normalno 2 5" xfId="54"/>
    <cellStyle name="Normalno 3" xfId="55"/>
    <cellStyle name="Normalno 4" xfId="56"/>
    <cellStyle name="Normalno 5" xfId="57"/>
    <cellStyle name="Obično_List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075"/>
          <c:w val="0.982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'Grafikon 1'!$A$4</c:f>
              <c:strCache>
                <c:ptCount val="1"/>
                <c:pt idx="0">
                  <c:v>Ukupni prihodi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'Grafikon 1'!$B$3:$G$3</c:f>
              <c:strCache/>
            </c:strRef>
          </c:cat>
          <c:val>
            <c:numRef>
              <c:f>'Grafikon 1'!$B$4:$G$4</c:f>
              <c:numCache/>
            </c:numRef>
          </c:val>
        </c:ser>
        <c:ser>
          <c:idx val="1"/>
          <c:order val="1"/>
          <c:tx>
            <c:strRef>
              <c:f>'Grafikon 1'!$A$5</c:f>
              <c:strCache>
                <c:ptCount val="1"/>
                <c:pt idx="0">
                  <c:v>Ukupni rashodi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'Grafikon 1'!$B$3:$G$3</c:f>
              <c:strCache/>
            </c:strRef>
          </c:cat>
          <c:val>
            <c:numRef>
              <c:f>'Grafikon 1'!$B$5:$G$5</c:f>
              <c:numCache/>
            </c:numRef>
          </c:val>
        </c:ser>
        <c:overlap val="-25"/>
        <c:axId val="14843042"/>
        <c:axId val="66478515"/>
      </c:bar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66478515"/>
        <c:crosses val="autoZero"/>
        <c:auto val="1"/>
        <c:lblOffset val="100"/>
        <c:tickLblSkip val="1"/>
        <c:noMultiLvlLbl val="0"/>
      </c:catAx>
      <c:valAx>
        <c:axId val="66478515"/>
        <c:scaling>
          <c:orientation val="minMax"/>
        </c:scaling>
        <c:axPos val="l"/>
        <c:delete val="1"/>
        <c:majorTickMark val="out"/>
        <c:minorTickMark val="none"/>
        <c:tickLblPos val="nextTo"/>
        <c:crossAx val="14843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1"/>
          <c:y val="0.01"/>
          <c:w val="0.295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1133475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019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542925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247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295275</xdr:colOff>
      <xdr:row>1</xdr:row>
      <xdr:rowOff>171450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400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2</xdr:col>
      <xdr:colOff>171450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2</xdr:col>
      <xdr:colOff>238125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343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238125</xdr:colOff>
      <xdr:row>1</xdr:row>
      <xdr:rowOff>123825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133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9</xdr:row>
      <xdr:rowOff>28575</xdr:rowOff>
    </xdr:from>
    <xdr:to>
      <xdr:col>9</xdr:col>
      <xdr:colOff>238125</xdr:colOff>
      <xdr:row>24</xdr:row>
      <xdr:rowOff>123825</xdr:rowOff>
    </xdr:to>
    <xdr:graphicFrame>
      <xdr:nvGraphicFramePr>
        <xdr:cNvPr id="2" name="Grafikon 3"/>
        <xdr:cNvGraphicFramePr/>
      </xdr:nvGraphicFramePr>
      <xdr:xfrm>
        <a:off x="142875" y="1857375"/>
        <a:ext cx="76581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0.7109375" style="6" customWidth="1"/>
    <col min="2" max="3" width="10.421875" style="6" customWidth="1"/>
    <col min="4" max="4" width="8.28125" style="6" customWidth="1"/>
    <col min="5" max="5" width="8.421875" style="6" customWidth="1"/>
    <col min="6" max="6" width="11.421875" style="6" customWidth="1"/>
    <col min="7" max="7" width="10.8515625" style="6" bestFit="1" customWidth="1"/>
    <col min="8" max="16384" width="9.140625" style="6" customWidth="1"/>
  </cols>
  <sheetData>
    <row r="3" ht="15">
      <c r="A3" s="19" t="s">
        <v>77</v>
      </c>
    </row>
    <row r="4" spans="1:3" ht="12.75" customHeight="1">
      <c r="A4" s="5"/>
      <c r="C4" s="17" t="s">
        <v>78</v>
      </c>
    </row>
    <row r="5" spans="1:6" ht="24">
      <c r="A5" s="9" t="s">
        <v>0</v>
      </c>
      <c r="B5" s="9" t="s">
        <v>47</v>
      </c>
      <c r="C5" s="9" t="s">
        <v>52</v>
      </c>
      <c r="D5" s="9" t="s">
        <v>39</v>
      </c>
      <c r="E5" s="9" t="s">
        <v>46</v>
      </c>
      <c r="F5" s="25" t="s">
        <v>79</v>
      </c>
    </row>
    <row r="6" spans="1:6" ht="15">
      <c r="A6" s="20" t="s">
        <v>1</v>
      </c>
      <c r="B6" s="24"/>
      <c r="C6" s="24">
        <v>15308</v>
      </c>
      <c r="D6" s="26" t="s">
        <v>2</v>
      </c>
      <c r="E6" s="23">
        <f aca="true" t="shared" si="0" ref="E6:E21">C6/F6*100</f>
        <v>11.012236617772949</v>
      </c>
      <c r="F6" s="24">
        <v>139009</v>
      </c>
    </row>
    <row r="7" spans="1:6" ht="15">
      <c r="A7" s="20" t="s">
        <v>20</v>
      </c>
      <c r="B7" s="24">
        <v>9323</v>
      </c>
      <c r="C7" s="24">
        <v>8019</v>
      </c>
      <c r="D7" s="26">
        <v>86.01308591655047</v>
      </c>
      <c r="E7" s="23">
        <f t="shared" si="0"/>
        <v>9.691454261991952</v>
      </c>
      <c r="F7" s="24">
        <v>82743</v>
      </c>
    </row>
    <row r="8" spans="1:6" ht="15">
      <c r="A8" s="20" t="s">
        <v>21</v>
      </c>
      <c r="B8" s="24">
        <v>5024</v>
      </c>
      <c r="C8" s="24">
        <v>7289</v>
      </c>
      <c r="D8" s="26">
        <v>145.08359872611464</v>
      </c>
      <c r="E8" s="23">
        <f t="shared" si="0"/>
        <v>12.95453737603526</v>
      </c>
      <c r="F8" s="24">
        <v>56266</v>
      </c>
    </row>
    <row r="9" spans="1:7" ht="15">
      <c r="A9" s="20" t="s">
        <v>3</v>
      </c>
      <c r="B9" s="24">
        <v>81375</v>
      </c>
      <c r="C9" s="24">
        <v>79085</v>
      </c>
      <c r="D9" s="26">
        <v>97.18586789554531</v>
      </c>
      <c r="E9" s="23">
        <f t="shared" si="0"/>
        <v>8.34340851210182</v>
      </c>
      <c r="F9" s="24">
        <v>947874</v>
      </c>
      <c r="G9" s="18"/>
    </row>
    <row r="10" spans="1:7" ht="15">
      <c r="A10" s="20" t="s">
        <v>4</v>
      </c>
      <c r="B10" s="24">
        <v>52951113.625</v>
      </c>
      <c r="C10" s="24">
        <v>48523493.4</v>
      </c>
      <c r="D10" s="26">
        <v>91.63828686143141</v>
      </c>
      <c r="E10" s="23">
        <f t="shared" si="0"/>
        <v>6.523367403472056</v>
      </c>
      <c r="F10" s="24">
        <v>743841185.063</v>
      </c>
      <c r="G10" s="18"/>
    </row>
    <row r="11" spans="1:7" ht="15">
      <c r="A11" s="20" t="s">
        <v>5</v>
      </c>
      <c r="B11" s="24">
        <v>51565115.333</v>
      </c>
      <c r="C11" s="24">
        <v>47517854.499</v>
      </c>
      <c r="D11" s="26">
        <v>92.15116497294076</v>
      </c>
      <c r="E11" s="23">
        <f t="shared" si="0"/>
        <v>6.627972915913863</v>
      </c>
      <c r="F11" s="24">
        <v>716928917.813</v>
      </c>
      <c r="G11" s="18"/>
    </row>
    <row r="12" spans="1:7" ht="15">
      <c r="A12" s="20" t="s">
        <v>6</v>
      </c>
      <c r="B12" s="24">
        <v>4042267.812</v>
      </c>
      <c r="C12" s="24">
        <v>3690372.197</v>
      </c>
      <c r="D12" s="26">
        <v>91.29459918624512</v>
      </c>
      <c r="E12" s="23">
        <f t="shared" si="0"/>
        <v>7.023039614348462</v>
      </c>
      <c r="F12" s="24">
        <v>52546652.157</v>
      </c>
      <c r="G12" s="18"/>
    </row>
    <row r="13" spans="1:7" ht="15">
      <c r="A13" s="20" t="s">
        <v>7</v>
      </c>
      <c r="B13" s="24">
        <v>2656269.52</v>
      </c>
      <c r="C13" s="24">
        <v>2684733.296</v>
      </c>
      <c r="D13" s="26">
        <v>101.07156957476214</v>
      </c>
      <c r="E13" s="23">
        <f t="shared" si="0"/>
        <v>10.473172285276684</v>
      </c>
      <c r="F13" s="24">
        <v>25634384.911</v>
      </c>
      <c r="G13" s="18"/>
    </row>
    <row r="14" spans="1:7" ht="15">
      <c r="A14" s="20" t="s">
        <v>8</v>
      </c>
      <c r="B14" s="24">
        <v>603470.312</v>
      </c>
      <c r="C14" s="24">
        <v>434342.793</v>
      </c>
      <c r="D14" s="26">
        <v>71.97417741404982</v>
      </c>
      <c r="E14" s="23">
        <f t="shared" si="0"/>
        <v>7.309488107603189</v>
      </c>
      <c r="F14" s="24">
        <v>5942177.983</v>
      </c>
      <c r="G14" s="18"/>
    </row>
    <row r="15" spans="1:7" ht="15">
      <c r="A15" s="20" t="s">
        <v>9</v>
      </c>
      <c r="B15" s="24">
        <v>3441431.893</v>
      </c>
      <c r="C15" s="24">
        <v>3248650.534</v>
      </c>
      <c r="D15" s="26">
        <v>94.39822245524822</v>
      </c>
      <c r="E15" s="23">
        <f t="shared" si="0"/>
        <v>7.074269742159957</v>
      </c>
      <c r="F15" s="24">
        <v>45922061.957</v>
      </c>
      <c r="G15" s="18"/>
    </row>
    <row r="16" spans="1:7" ht="15">
      <c r="A16" s="20" t="s">
        <v>10</v>
      </c>
      <c r="B16" s="24">
        <v>2658903.913</v>
      </c>
      <c r="C16" s="24">
        <v>2677354.426</v>
      </c>
      <c r="D16" s="26">
        <v>100.6939142445047</v>
      </c>
      <c r="E16" s="23">
        <f t="shared" si="0"/>
        <v>10.7300310838794</v>
      </c>
      <c r="F16" s="24">
        <v>24951972.693</v>
      </c>
      <c r="G16" s="18"/>
    </row>
    <row r="17" spans="1:7" ht="24">
      <c r="A17" s="21" t="s">
        <v>80</v>
      </c>
      <c r="B17" s="24">
        <v>782527.98</v>
      </c>
      <c r="C17" s="24">
        <v>571296.108</v>
      </c>
      <c r="D17" s="26">
        <v>73.0064767779933</v>
      </c>
      <c r="E17" s="23">
        <f t="shared" si="0"/>
        <v>2.7243379883020418</v>
      </c>
      <c r="F17" s="24">
        <v>20970089.264</v>
      </c>
      <c r="G17" s="18"/>
    </row>
    <row r="18" spans="1:7" ht="15">
      <c r="A18" s="20" t="s">
        <v>11</v>
      </c>
      <c r="B18" s="24">
        <v>7587492.635</v>
      </c>
      <c r="C18" s="24">
        <v>6466924.368</v>
      </c>
      <c r="D18" s="26">
        <v>85.23137588521692</v>
      </c>
      <c r="E18" s="23">
        <f t="shared" si="0"/>
        <v>4.5865177019784795</v>
      </c>
      <c r="F18" s="24">
        <v>140998569.9</v>
      </c>
      <c r="G18" s="18"/>
    </row>
    <row r="19" spans="1:7" ht="15">
      <c r="A19" s="20" t="s">
        <v>12</v>
      </c>
      <c r="B19" s="24">
        <v>4204817.071</v>
      </c>
      <c r="C19" s="24">
        <v>3911850.478</v>
      </c>
      <c r="D19" s="26">
        <v>93.03259599518496</v>
      </c>
      <c r="E19" s="23">
        <f t="shared" si="0"/>
        <v>3.094373785300742</v>
      </c>
      <c r="F19" s="24">
        <v>126418162.427</v>
      </c>
      <c r="G19" s="18"/>
    </row>
    <row r="20" spans="1:7" ht="15">
      <c r="A20" s="20" t="s">
        <v>41</v>
      </c>
      <c r="B20" s="24">
        <v>3382675.564</v>
      </c>
      <c r="C20" s="24">
        <v>2555073.89</v>
      </c>
      <c r="D20" s="26">
        <v>75.53411025261423</v>
      </c>
      <c r="E20" s="23">
        <f t="shared" si="0"/>
        <v>17.524022526335333</v>
      </c>
      <c r="F20" s="24">
        <v>14580407.473</v>
      </c>
      <c r="G20" s="18"/>
    </row>
    <row r="21" spans="1:7" ht="15">
      <c r="A21" s="22" t="s">
        <v>13</v>
      </c>
      <c r="B21" s="24">
        <v>1458067.794</v>
      </c>
      <c r="C21" s="24">
        <v>1261769.067</v>
      </c>
      <c r="D21" s="26">
        <v>86.5370644761666</v>
      </c>
      <c r="E21" s="23">
        <f t="shared" si="0"/>
        <v>4.9401774987358715</v>
      </c>
      <c r="F21" s="24">
        <v>25540966.237</v>
      </c>
      <c r="G21" s="18"/>
    </row>
    <row r="22" spans="1:7" ht="15">
      <c r="A22" s="22" t="s">
        <v>42</v>
      </c>
      <c r="B22" s="24">
        <v>5099.100139272913</v>
      </c>
      <c r="C22" s="24">
        <v>5150.496414195696</v>
      </c>
      <c r="D22" s="26">
        <v>101.00794794216597</v>
      </c>
      <c r="E22" s="23" t="s">
        <v>2</v>
      </c>
      <c r="F22" s="24">
        <v>5970.8372666092755</v>
      </c>
      <c r="G22" s="18"/>
    </row>
    <row r="23" ht="15">
      <c r="A23" s="1" t="s">
        <v>14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3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11.57421875" style="6" customWidth="1"/>
    <col min="2" max="2" width="9.7109375" style="6" customWidth="1"/>
    <col min="3" max="3" width="8.8515625" style="6" customWidth="1"/>
    <col min="4" max="4" width="10.57421875" style="6" customWidth="1"/>
    <col min="5" max="5" width="8.7109375" style="6" customWidth="1"/>
    <col min="6" max="6" width="11.7109375" style="6" customWidth="1"/>
    <col min="7" max="7" width="8.7109375" style="6" customWidth="1"/>
    <col min="8" max="8" width="9.7109375" style="6" customWidth="1"/>
    <col min="9" max="9" width="8.7109375" style="6" customWidth="1"/>
    <col min="10" max="13" width="10.140625" style="6" customWidth="1"/>
    <col min="14" max="16384" width="9.140625" style="6" customWidth="1"/>
  </cols>
  <sheetData>
    <row r="3" ht="15">
      <c r="A3" s="4" t="s">
        <v>82</v>
      </c>
    </row>
    <row r="4" spans="1:8" ht="15">
      <c r="A4" s="4"/>
      <c r="H4" s="17" t="s">
        <v>81</v>
      </c>
    </row>
    <row r="5" spans="1:9" ht="15">
      <c r="A5" s="39" t="s">
        <v>45</v>
      </c>
      <c r="B5" s="41" t="s">
        <v>1</v>
      </c>
      <c r="C5" s="41"/>
      <c r="D5" s="41" t="s">
        <v>3</v>
      </c>
      <c r="E5" s="41"/>
      <c r="F5" s="42" t="s">
        <v>4</v>
      </c>
      <c r="G5" s="42"/>
      <c r="H5" s="41" t="s">
        <v>15</v>
      </c>
      <c r="I5" s="41"/>
    </row>
    <row r="6" spans="1:9" ht="15">
      <c r="A6" s="40"/>
      <c r="B6" s="10" t="s">
        <v>16</v>
      </c>
      <c r="C6" s="10" t="s">
        <v>22</v>
      </c>
      <c r="D6" s="10" t="s">
        <v>16</v>
      </c>
      <c r="E6" s="10" t="s">
        <v>22</v>
      </c>
      <c r="F6" s="10" t="s">
        <v>17</v>
      </c>
      <c r="G6" s="10" t="s">
        <v>22</v>
      </c>
      <c r="H6" s="10" t="s">
        <v>17</v>
      </c>
      <c r="I6" s="10" t="s">
        <v>22</v>
      </c>
    </row>
    <row r="7" spans="1:13" ht="15">
      <c r="A7" s="27" t="s">
        <v>64</v>
      </c>
      <c r="B7" s="28">
        <v>7855</v>
      </c>
      <c r="C7" s="30">
        <v>2</v>
      </c>
      <c r="D7" s="28">
        <v>37767</v>
      </c>
      <c r="E7" s="30">
        <v>2</v>
      </c>
      <c r="F7" s="28">
        <v>24150437.158</v>
      </c>
      <c r="G7" s="30">
        <v>2</v>
      </c>
      <c r="H7" s="29">
        <v>203978.406</v>
      </c>
      <c r="I7" s="30">
        <v>16</v>
      </c>
      <c r="M7" s="14"/>
    </row>
    <row r="8" spans="1:13" ht="15">
      <c r="A8" s="27" t="s">
        <v>65</v>
      </c>
      <c r="B8" s="28">
        <v>832</v>
      </c>
      <c r="C8" s="30">
        <v>23</v>
      </c>
      <c r="D8" s="28">
        <v>6746</v>
      </c>
      <c r="E8" s="30">
        <v>20</v>
      </c>
      <c r="F8" s="28">
        <v>4906676.286</v>
      </c>
      <c r="G8" s="30">
        <v>18</v>
      </c>
      <c r="H8" s="29">
        <v>438160.685</v>
      </c>
      <c r="I8" s="30">
        <v>8</v>
      </c>
      <c r="M8" s="14"/>
    </row>
    <row r="9" spans="1:13" ht="15">
      <c r="A9" s="27" t="s">
        <v>66</v>
      </c>
      <c r="B9" s="28">
        <v>330</v>
      </c>
      <c r="C9" s="30">
        <v>57</v>
      </c>
      <c r="D9" s="28">
        <v>4765</v>
      </c>
      <c r="E9" s="30">
        <v>25</v>
      </c>
      <c r="F9" s="28">
        <v>3285697.202</v>
      </c>
      <c r="G9" s="30">
        <v>26</v>
      </c>
      <c r="H9" s="29">
        <v>71305.183</v>
      </c>
      <c r="I9" s="30">
        <v>37</v>
      </c>
      <c r="M9" s="14"/>
    </row>
    <row r="10" spans="1:13" ht="15">
      <c r="A10" s="27" t="s">
        <v>67</v>
      </c>
      <c r="B10" s="28">
        <v>844</v>
      </c>
      <c r="C10" s="30">
        <v>22</v>
      </c>
      <c r="D10" s="28">
        <v>4690</v>
      </c>
      <c r="E10" s="30">
        <v>27</v>
      </c>
      <c r="F10" s="28">
        <v>3033027.036</v>
      </c>
      <c r="G10" s="30">
        <v>29</v>
      </c>
      <c r="H10" s="29">
        <v>-276786.485</v>
      </c>
      <c r="I10" s="30">
        <v>554</v>
      </c>
      <c r="M10" s="14"/>
    </row>
    <row r="11" spans="1:13" ht="15">
      <c r="A11" s="27" t="s">
        <v>68</v>
      </c>
      <c r="B11" s="28">
        <v>106</v>
      </c>
      <c r="C11" s="30">
        <v>152</v>
      </c>
      <c r="D11" s="28">
        <v>1673</v>
      </c>
      <c r="E11" s="30">
        <v>70</v>
      </c>
      <c r="F11" s="28">
        <v>1764096.051</v>
      </c>
      <c r="G11" s="30">
        <v>43</v>
      </c>
      <c r="H11" s="29">
        <v>51889.831</v>
      </c>
      <c r="I11" s="30">
        <v>54</v>
      </c>
      <c r="M11" s="14"/>
    </row>
    <row r="12" spans="1:13" ht="15">
      <c r="A12" s="1" t="s">
        <v>14</v>
      </c>
      <c r="M12" s="14"/>
    </row>
    <row r="13" ht="15">
      <c r="M13" s="14"/>
    </row>
  </sheetData>
  <sheetProtection/>
  <mergeCells count="5">
    <mergeCell ref="A5:A6"/>
    <mergeCell ref="B5:C5"/>
    <mergeCell ref="F5:G5"/>
    <mergeCell ref="H5:I5"/>
    <mergeCell ref="D5:E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7109375" style="6" customWidth="1"/>
    <col min="2" max="2" width="13.140625" style="6" customWidth="1"/>
    <col min="3" max="3" width="36.7109375" style="6" customWidth="1"/>
    <col min="4" max="4" width="14.421875" style="6" customWidth="1"/>
    <col min="5" max="5" width="12.7109375" style="6" bestFit="1" customWidth="1"/>
    <col min="6" max="6" width="9.57421875" style="6" bestFit="1" customWidth="1"/>
    <col min="7" max="7" width="10.7109375" style="6" customWidth="1"/>
    <col min="8" max="8" width="14.57421875" style="6" customWidth="1"/>
    <col min="9" max="16384" width="9.140625" style="6" customWidth="1"/>
  </cols>
  <sheetData>
    <row r="3" ht="15">
      <c r="A3" s="2" t="s">
        <v>84</v>
      </c>
    </row>
    <row r="4" spans="1:4" ht="15">
      <c r="A4" s="2"/>
      <c r="D4" s="17" t="s">
        <v>81</v>
      </c>
    </row>
    <row r="5" spans="1:5" ht="15">
      <c r="A5" s="8" t="s">
        <v>35</v>
      </c>
      <c r="B5" s="34" t="s">
        <v>18</v>
      </c>
      <c r="C5" s="9" t="s">
        <v>19</v>
      </c>
      <c r="D5" s="34" t="s">
        <v>40</v>
      </c>
      <c r="E5" s="34" t="s">
        <v>4</v>
      </c>
    </row>
    <row r="6" spans="1:5" ht="15">
      <c r="A6" s="12" t="s">
        <v>23</v>
      </c>
      <c r="B6" s="35" t="s">
        <v>54</v>
      </c>
      <c r="C6" s="36" t="s">
        <v>92</v>
      </c>
      <c r="D6" s="37" t="s">
        <v>85</v>
      </c>
      <c r="E6" s="24">
        <v>3153822.343</v>
      </c>
    </row>
    <row r="7" spans="1:5" ht="15">
      <c r="A7" s="12" t="s">
        <v>24</v>
      </c>
      <c r="B7" s="35" t="s">
        <v>55</v>
      </c>
      <c r="C7" s="36" t="s">
        <v>93</v>
      </c>
      <c r="D7" s="37" t="s">
        <v>86</v>
      </c>
      <c r="E7" s="24">
        <v>1855952.878</v>
      </c>
    </row>
    <row r="8" spans="1:5" ht="15">
      <c r="A8" s="12" t="s">
        <v>25</v>
      </c>
      <c r="B8" s="35" t="s">
        <v>56</v>
      </c>
      <c r="C8" s="36" t="s">
        <v>94</v>
      </c>
      <c r="D8" s="37" t="s">
        <v>87</v>
      </c>
      <c r="E8" s="24">
        <v>1559922.576</v>
      </c>
    </row>
    <row r="9" spans="1:5" ht="15">
      <c r="A9" s="12" t="s">
        <v>26</v>
      </c>
      <c r="B9" s="35" t="s">
        <v>57</v>
      </c>
      <c r="C9" s="36" t="s">
        <v>108</v>
      </c>
      <c r="D9" s="37" t="s">
        <v>85</v>
      </c>
      <c r="E9" s="24">
        <v>931975.653</v>
      </c>
    </row>
    <row r="10" spans="1:5" ht="15">
      <c r="A10" s="12" t="s">
        <v>27</v>
      </c>
      <c r="B10" s="35" t="s">
        <v>58</v>
      </c>
      <c r="C10" s="36" t="s">
        <v>95</v>
      </c>
      <c r="D10" s="37" t="s">
        <v>88</v>
      </c>
      <c r="E10" s="24">
        <v>917278.295</v>
      </c>
    </row>
    <row r="11" spans="1:5" ht="15">
      <c r="A11" s="12" t="s">
        <v>28</v>
      </c>
      <c r="B11" s="35" t="s">
        <v>59</v>
      </c>
      <c r="C11" s="36" t="s">
        <v>96</v>
      </c>
      <c r="D11" s="37" t="s">
        <v>89</v>
      </c>
      <c r="E11" s="24">
        <v>853617.038</v>
      </c>
    </row>
    <row r="12" spans="1:5" ht="15">
      <c r="A12" s="12" t="s">
        <v>29</v>
      </c>
      <c r="B12" s="35" t="s">
        <v>60</v>
      </c>
      <c r="C12" s="36" t="s">
        <v>97</v>
      </c>
      <c r="D12" s="37" t="s">
        <v>90</v>
      </c>
      <c r="E12" s="24">
        <v>733266.6</v>
      </c>
    </row>
    <row r="13" spans="1:5" ht="15">
      <c r="A13" s="12" t="s">
        <v>30</v>
      </c>
      <c r="B13" s="35" t="s">
        <v>61</v>
      </c>
      <c r="C13" s="36" t="s">
        <v>98</v>
      </c>
      <c r="D13" s="37" t="s">
        <v>91</v>
      </c>
      <c r="E13" s="24">
        <v>693225.447</v>
      </c>
    </row>
    <row r="14" spans="1:5" ht="15">
      <c r="A14" s="12" t="s">
        <v>31</v>
      </c>
      <c r="B14" s="35" t="s">
        <v>62</v>
      </c>
      <c r="C14" s="36" t="s">
        <v>99</v>
      </c>
      <c r="D14" s="37" t="s">
        <v>86</v>
      </c>
      <c r="E14" s="24">
        <v>581681.739</v>
      </c>
    </row>
    <row r="15" spans="1:5" ht="15">
      <c r="A15" s="12" t="s">
        <v>32</v>
      </c>
      <c r="B15" s="35" t="s">
        <v>63</v>
      </c>
      <c r="C15" s="36" t="s">
        <v>100</v>
      </c>
      <c r="D15" s="37" t="s">
        <v>85</v>
      </c>
      <c r="E15" s="24">
        <v>534935.698</v>
      </c>
    </row>
    <row r="16" spans="1:5" ht="15">
      <c r="A16" s="43" t="s">
        <v>33</v>
      </c>
      <c r="B16" s="43"/>
      <c r="C16" s="43"/>
      <c r="D16" s="43"/>
      <c r="E16" s="11">
        <f>SUM(E6:E15)</f>
        <v>11815678.267000003</v>
      </c>
    </row>
    <row r="17" spans="1:5" ht="15">
      <c r="A17" s="44" t="s">
        <v>34</v>
      </c>
      <c r="B17" s="44"/>
      <c r="C17" s="44"/>
      <c r="D17" s="44"/>
      <c r="E17" s="13">
        <v>0.24350427883660997</v>
      </c>
    </row>
    <row r="18" ht="15">
      <c r="A18" s="1" t="s">
        <v>14</v>
      </c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00390625" style="6" customWidth="1"/>
    <col min="2" max="2" width="14.140625" style="6" customWidth="1"/>
    <col min="3" max="3" width="38.28125" style="6" customWidth="1"/>
    <col min="4" max="4" width="11.57421875" style="6" bestFit="1" customWidth="1"/>
    <col min="5" max="5" width="13.140625" style="6" bestFit="1" customWidth="1"/>
    <col min="6" max="6" width="9.57421875" style="6" bestFit="1" customWidth="1"/>
    <col min="7" max="7" width="10.7109375" style="6" customWidth="1"/>
    <col min="8" max="8" width="11.8515625" style="6" customWidth="1"/>
    <col min="9" max="16384" width="9.140625" style="6" customWidth="1"/>
  </cols>
  <sheetData>
    <row r="3" ht="15">
      <c r="A3" s="2" t="s">
        <v>103</v>
      </c>
    </row>
    <row r="4" spans="1:4" ht="15">
      <c r="A4" s="2"/>
      <c r="D4" s="17" t="s">
        <v>81</v>
      </c>
    </row>
    <row r="5" spans="1:5" ht="15">
      <c r="A5" s="38" t="s">
        <v>35</v>
      </c>
      <c r="B5" s="9" t="s">
        <v>18</v>
      </c>
      <c r="C5" s="9" t="s">
        <v>19</v>
      </c>
      <c r="D5" s="9" t="s">
        <v>40</v>
      </c>
      <c r="E5" s="9" t="s">
        <v>9</v>
      </c>
    </row>
    <row r="6" spans="1:8" ht="15">
      <c r="A6" s="12" t="s">
        <v>23</v>
      </c>
      <c r="B6" s="35" t="s">
        <v>60</v>
      </c>
      <c r="C6" s="36" t="s">
        <v>97</v>
      </c>
      <c r="D6" s="37" t="s">
        <v>90</v>
      </c>
      <c r="E6" s="24">
        <v>242108.542</v>
      </c>
      <c r="F6" s="15"/>
      <c r="G6" s="3"/>
      <c r="H6" s="3"/>
    </row>
    <row r="7" spans="1:8" ht="15">
      <c r="A7" s="12" t="s">
        <v>24</v>
      </c>
      <c r="B7" s="35" t="s">
        <v>69</v>
      </c>
      <c r="C7" s="36" t="s">
        <v>104</v>
      </c>
      <c r="D7" s="37" t="s">
        <v>101</v>
      </c>
      <c r="E7" s="24">
        <v>152853.014</v>
      </c>
      <c r="G7" s="3"/>
      <c r="H7" s="3"/>
    </row>
    <row r="8" spans="1:8" ht="15">
      <c r="A8" s="12" t="s">
        <v>25</v>
      </c>
      <c r="B8" s="35" t="s">
        <v>57</v>
      </c>
      <c r="C8" s="36" t="s">
        <v>108</v>
      </c>
      <c r="D8" s="37" t="s">
        <v>85</v>
      </c>
      <c r="E8" s="24">
        <v>146231.454</v>
      </c>
      <c r="G8" s="3"/>
      <c r="H8" s="3"/>
    </row>
    <row r="9" spans="1:8" ht="15">
      <c r="A9" s="12" t="s">
        <v>26</v>
      </c>
      <c r="B9" s="35" t="s">
        <v>70</v>
      </c>
      <c r="C9" s="36" t="s">
        <v>105</v>
      </c>
      <c r="D9" s="37" t="s">
        <v>85</v>
      </c>
      <c r="E9" s="24">
        <v>101359.768</v>
      </c>
      <c r="G9" s="3"/>
      <c r="H9" s="3"/>
    </row>
    <row r="10" spans="1:8" ht="15">
      <c r="A10" s="12" t="s">
        <v>27</v>
      </c>
      <c r="B10" s="35" t="s">
        <v>58</v>
      </c>
      <c r="C10" s="36" t="s">
        <v>95</v>
      </c>
      <c r="D10" s="37" t="s">
        <v>88</v>
      </c>
      <c r="E10" s="24">
        <v>68632.63</v>
      </c>
      <c r="G10" s="3"/>
      <c r="H10" s="3"/>
    </row>
    <row r="11" spans="1:8" ht="15">
      <c r="A11" s="12" t="s">
        <v>28</v>
      </c>
      <c r="B11" s="35" t="s">
        <v>56</v>
      </c>
      <c r="C11" s="36" t="s">
        <v>94</v>
      </c>
      <c r="D11" s="37" t="s">
        <v>87</v>
      </c>
      <c r="E11" s="24">
        <v>62900.033</v>
      </c>
      <c r="G11" s="3"/>
      <c r="H11" s="3"/>
    </row>
    <row r="12" spans="1:8" ht="15">
      <c r="A12" s="12" t="s">
        <v>29</v>
      </c>
      <c r="B12" s="35" t="s">
        <v>71</v>
      </c>
      <c r="C12" s="36" t="s">
        <v>106</v>
      </c>
      <c r="D12" s="37" t="s">
        <v>101</v>
      </c>
      <c r="E12" s="24">
        <v>59048.538</v>
      </c>
      <c r="G12" s="3"/>
      <c r="H12" s="3"/>
    </row>
    <row r="13" spans="1:8" ht="15">
      <c r="A13" s="12" t="s">
        <v>30</v>
      </c>
      <c r="B13" s="35" t="s">
        <v>54</v>
      </c>
      <c r="C13" s="36" t="s">
        <v>92</v>
      </c>
      <c r="D13" s="37" t="s">
        <v>85</v>
      </c>
      <c r="E13" s="24">
        <v>43684.076</v>
      </c>
      <c r="G13" s="3"/>
      <c r="H13" s="3"/>
    </row>
    <row r="14" spans="1:8" ht="15">
      <c r="A14" s="12" t="s">
        <v>31</v>
      </c>
      <c r="B14" s="35" t="s">
        <v>62</v>
      </c>
      <c r="C14" s="36" t="s">
        <v>99</v>
      </c>
      <c r="D14" s="37" t="s">
        <v>86</v>
      </c>
      <c r="E14" s="24">
        <v>40153.942</v>
      </c>
      <c r="G14" s="3"/>
      <c r="H14" s="3"/>
    </row>
    <row r="15" spans="1:8" ht="15">
      <c r="A15" s="12" t="s">
        <v>32</v>
      </c>
      <c r="B15" s="35" t="s">
        <v>72</v>
      </c>
      <c r="C15" s="36" t="s">
        <v>107</v>
      </c>
      <c r="D15" s="37" t="s">
        <v>102</v>
      </c>
      <c r="E15" s="24">
        <v>31618.347</v>
      </c>
      <c r="G15" s="3"/>
      <c r="H15" s="3"/>
    </row>
    <row r="16" spans="1:5" ht="15">
      <c r="A16" s="45" t="s">
        <v>36</v>
      </c>
      <c r="B16" s="45"/>
      <c r="C16" s="45"/>
      <c r="D16" s="45"/>
      <c r="E16" s="11">
        <f>SUM(E6:E15)</f>
        <v>948590.344</v>
      </c>
    </row>
    <row r="17" spans="1:5" ht="15">
      <c r="A17" s="46" t="s">
        <v>43</v>
      </c>
      <c r="B17" s="46"/>
      <c r="C17" s="46"/>
      <c r="D17" s="46"/>
      <c r="E17" s="13">
        <v>0.2919951943344362</v>
      </c>
    </row>
    <row r="18" ht="15">
      <c r="A18" s="1" t="s">
        <v>14</v>
      </c>
    </row>
  </sheetData>
  <sheetProtection/>
  <mergeCells count="2">
    <mergeCell ref="A16:D16"/>
    <mergeCell ref="A17:D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57421875" style="6" customWidth="1"/>
    <col min="2" max="2" width="12.57421875" style="6" customWidth="1"/>
    <col min="3" max="3" width="36.00390625" style="6" customWidth="1"/>
    <col min="4" max="4" width="16.28125" style="6" customWidth="1"/>
    <col min="5" max="5" width="16.8515625" style="6" customWidth="1"/>
    <col min="6" max="6" width="13.8515625" style="6" bestFit="1" customWidth="1"/>
    <col min="7" max="7" width="9.140625" style="6" customWidth="1"/>
    <col min="8" max="8" width="12.421875" style="6" customWidth="1"/>
    <col min="9" max="9" width="13.7109375" style="6" customWidth="1"/>
    <col min="10" max="16384" width="9.140625" style="6" customWidth="1"/>
  </cols>
  <sheetData>
    <row r="3" ht="15">
      <c r="A3" s="2" t="s">
        <v>110</v>
      </c>
    </row>
    <row r="4" spans="1:5" ht="15">
      <c r="A4" s="2"/>
      <c r="E4" s="17" t="s">
        <v>81</v>
      </c>
    </row>
    <row r="5" spans="1:10" ht="15" customHeight="1">
      <c r="A5" s="8" t="s">
        <v>35</v>
      </c>
      <c r="B5" s="9" t="s">
        <v>18</v>
      </c>
      <c r="C5" s="9" t="s">
        <v>19</v>
      </c>
      <c r="D5" s="9" t="s">
        <v>40</v>
      </c>
      <c r="E5" s="9" t="s">
        <v>3</v>
      </c>
      <c r="J5" s="7"/>
    </row>
    <row r="6" spans="1:10" ht="15">
      <c r="A6" s="12" t="s">
        <v>23</v>
      </c>
      <c r="B6" s="35" t="s">
        <v>54</v>
      </c>
      <c r="C6" s="36" t="s">
        <v>92</v>
      </c>
      <c r="D6" s="37" t="s">
        <v>85</v>
      </c>
      <c r="E6" s="24">
        <v>2937</v>
      </c>
      <c r="J6" s="7"/>
    </row>
    <row r="7" spans="1:10" ht="15">
      <c r="A7" s="12" t="s">
        <v>24</v>
      </c>
      <c r="B7" s="35" t="s">
        <v>55</v>
      </c>
      <c r="C7" s="36" t="s">
        <v>93</v>
      </c>
      <c r="D7" s="37" t="s">
        <v>86</v>
      </c>
      <c r="E7" s="24">
        <v>2456</v>
      </c>
      <c r="J7" s="7"/>
    </row>
    <row r="8" spans="1:10" ht="15">
      <c r="A8" s="12" t="s">
        <v>25</v>
      </c>
      <c r="B8" s="35" t="s">
        <v>56</v>
      </c>
      <c r="C8" s="36" t="s">
        <v>94</v>
      </c>
      <c r="D8" s="37" t="s">
        <v>87</v>
      </c>
      <c r="E8" s="24">
        <v>1125</v>
      </c>
      <c r="J8" s="7"/>
    </row>
    <row r="9" spans="1:10" ht="15">
      <c r="A9" s="12" t="s">
        <v>26</v>
      </c>
      <c r="B9" s="35" t="s">
        <v>58</v>
      </c>
      <c r="C9" s="36" t="s">
        <v>95</v>
      </c>
      <c r="D9" s="37" t="s">
        <v>88</v>
      </c>
      <c r="E9" s="24">
        <v>1104</v>
      </c>
      <c r="J9" s="7"/>
    </row>
    <row r="10" spans="1:10" ht="15">
      <c r="A10" s="12" t="s">
        <v>27</v>
      </c>
      <c r="B10" s="35" t="s">
        <v>60</v>
      </c>
      <c r="C10" s="36" t="s">
        <v>97</v>
      </c>
      <c r="D10" s="37" t="s">
        <v>90</v>
      </c>
      <c r="E10" s="24">
        <v>921</v>
      </c>
      <c r="J10" s="7"/>
    </row>
    <row r="11" spans="1:10" ht="15">
      <c r="A11" s="12" t="s">
        <v>28</v>
      </c>
      <c r="B11" s="35" t="s">
        <v>73</v>
      </c>
      <c r="C11" s="36" t="s">
        <v>111</v>
      </c>
      <c r="D11" s="37" t="s">
        <v>85</v>
      </c>
      <c r="E11" s="24">
        <v>666</v>
      </c>
      <c r="J11" s="7"/>
    </row>
    <row r="12" spans="1:10" ht="15">
      <c r="A12" s="12" t="s">
        <v>29</v>
      </c>
      <c r="B12" s="35" t="s">
        <v>74</v>
      </c>
      <c r="C12" s="36" t="s">
        <v>112</v>
      </c>
      <c r="D12" s="37" t="s">
        <v>85</v>
      </c>
      <c r="E12" s="24">
        <v>617</v>
      </c>
      <c r="J12" s="7"/>
    </row>
    <row r="13" spans="1:10" ht="15">
      <c r="A13" s="12" t="s">
        <v>30</v>
      </c>
      <c r="B13" s="35" t="s">
        <v>75</v>
      </c>
      <c r="C13" s="36" t="s">
        <v>113</v>
      </c>
      <c r="D13" s="37" t="s">
        <v>109</v>
      </c>
      <c r="E13" s="24">
        <v>496</v>
      </c>
      <c r="J13" s="7"/>
    </row>
    <row r="14" spans="1:10" ht="15" customHeight="1">
      <c r="A14" s="12" t="s">
        <v>31</v>
      </c>
      <c r="B14" s="35" t="s">
        <v>59</v>
      </c>
      <c r="C14" s="36" t="s">
        <v>96</v>
      </c>
      <c r="D14" s="37" t="s">
        <v>89</v>
      </c>
      <c r="E14" s="24">
        <v>460</v>
      </c>
      <c r="J14" s="7"/>
    </row>
    <row r="15" spans="1:5" ht="15" customHeight="1">
      <c r="A15" s="12" t="s">
        <v>32</v>
      </c>
      <c r="B15" s="35" t="s">
        <v>76</v>
      </c>
      <c r="C15" s="36" t="s">
        <v>114</v>
      </c>
      <c r="D15" s="37" t="s">
        <v>85</v>
      </c>
      <c r="E15" s="24">
        <v>454</v>
      </c>
    </row>
    <row r="16" spans="1:5" ht="15">
      <c r="A16" s="45" t="s">
        <v>37</v>
      </c>
      <c r="B16" s="45"/>
      <c r="C16" s="45"/>
      <c r="D16" s="45"/>
      <c r="E16" s="11">
        <f>SUM(E6:E15)</f>
        <v>11236</v>
      </c>
    </row>
    <row r="17" spans="1:5" ht="15">
      <c r="A17" s="47" t="s">
        <v>44</v>
      </c>
      <c r="B17" s="47"/>
      <c r="C17" s="47"/>
      <c r="D17" s="47"/>
      <c r="E17" s="13">
        <v>0.14207498261364354</v>
      </c>
    </row>
    <row r="18" ht="15">
      <c r="A18" s="1" t="s">
        <v>14</v>
      </c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6"/>
  <sheetViews>
    <sheetView zoomScalePageLayoutView="0" workbookViewId="0" topLeftCell="A1">
      <selection activeCell="V13" sqref="V13"/>
    </sheetView>
  </sheetViews>
  <sheetFormatPr defaultColWidth="9.140625" defaultRowHeight="15"/>
  <cols>
    <col min="1" max="1" width="14.57421875" style="0" bestFit="1" customWidth="1"/>
    <col min="2" max="6" width="13.421875" style="0" bestFit="1" customWidth="1"/>
    <col min="7" max="7" width="13.421875" style="6" customWidth="1"/>
    <col min="8" max="8" width="9.140625" style="0" customWidth="1"/>
  </cols>
  <sheetData>
    <row r="1" s="6" customFormat="1" ht="15"/>
    <row r="2" s="6" customFormat="1" ht="15"/>
    <row r="3" spans="1:8" ht="24">
      <c r="A3" s="9" t="s">
        <v>0</v>
      </c>
      <c r="B3" s="9" t="s">
        <v>48</v>
      </c>
      <c r="C3" s="9" t="s">
        <v>49</v>
      </c>
      <c r="D3" s="9" t="s">
        <v>50</v>
      </c>
      <c r="E3" s="9" t="s">
        <v>38</v>
      </c>
      <c r="F3" s="9" t="s">
        <v>47</v>
      </c>
      <c r="G3" s="9" t="s">
        <v>52</v>
      </c>
      <c r="H3" s="9" t="s">
        <v>53</v>
      </c>
    </row>
    <row r="4" spans="1:8" ht="15">
      <c r="A4" s="31" t="s">
        <v>4</v>
      </c>
      <c r="B4" s="16">
        <v>40558.928567</v>
      </c>
      <c r="C4" s="16">
        <v>43325.995703</v>
      </c>
      <c r="D4" s="16">
        <v>45990.132896</v>
      </c>
      <c r="E4" s="16">
        <v>48039.895632</v>
      </c>
      <c r="F4" s="16">
        <v>53584.066471</v>
      </c>
      <c r="G4" s="32">
        <v>48523.4934</v>
      </c>
      <c r="H4" s="33">
        <f>G4/B4*100</f>
        <v>119.6370197990886</v>
      </c>
    </row>
    <row r="5" spans="1:8" ht="15">
      <c r="A5" s="31" t="s">
        <v>5</v>
      </c>
      <c r="B5" s="16">
        <v>39379.725758</v>
      </c>
      <c r="C5" s="16">
        <v>41723.621523</v>
      </c>
      <c r="D5" s="16">
        <v>43808.050808</v>
      </c>
      <c r="E5" s="16">
        <v>45530.077427</v>
      </c>
      <c r="F5" s="16">
        <v>52105.968355</v>
      </c>
      <c r="G5" s="32">
        <v>47517.854499</v>
      </c>
      <c r="H5" s="33">
        <f>G5/B5*100</f>
        <v>120.66578317739234</v>
      </c>
    </row>
    <row r="6" spans="1:10" ht="15">
      <c r="A6" s="1"/>
      <c r="C6" s="14"/>
      <c r="J6" s="14"/>
    </row>
    <row r="7" spans="1:3" s="6" customFormat="1" ht="15">
      <c r="A7" s="1"/>
      <c r="C7" s="14"/>
    </row>
    <row r="8" ht="15">
      <c r="A8" s="5" t="s">
        <v>83</v>
      </c>
    </row>
    <row r="9" spans="1:8" s="6" customFormat="1" ht="15">
      <c r="A9" s="5"/>
      <c r="H9" s="17" t="s">
        <v>51</v>
      </c>
    </row>
    <row r="10" s="6" customFormat="1" ht="15">
      <c r="A10" s="5"/>
    </row>
    <row r="26" ht="15">
      <c r="A26" s="1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korisnik</cp:lastModifiedBy>
  <dcterms:created xsi:type="dcterms:W3CDTF">2018-02-08T07:45:28Z</dcterms:created>
  <dcterms:modified xsi:type="dcterms:W3CDTF">2021-08-25T09:59:05Z</dcterms:modified>
  <cp:category/>
  <cp:version/>
  <cp:contentType/>
  <cp:contentStatus/>
</cp:coreProperties>
</file>