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30" yWindow="525" windowWidth="22695" windowHeight="11445"/>
  </bookViews>
  <sheets>
    <sheet name="Tablica 1 " sheetId="1" r:id="rId1"/>
  </sheets>
  <calcPr calcId="145621"/>
</workbook>
</file>

<file path=xl/calcChain.xml><?xml version="1.0" encoding="utf-8"?>
<calcChain xmlns="http://schemas.openxmlformats.org/spreadsheetml/2006/main">
  <c r="B42" i="1" l="1"/>
  <c r="K20" i="1" l="1"/>
  <c r="J20" i="1"/>
  <c r="K24" i="1"/>
  <c r="J24" i="1"/>
  <c r="K23" i="1"/>
  <c r="J23" i="1"/>
  <c r="K22" i="1"/>
  <c r="J22" i="1"/>
  <c r="K15" i="1"/>
  <c r="J15" i="1"/>
  <c r="C42" i="1"/>
  <c r="D42" i="1"/>
  <c r="E42" i="1"/>
  <c r="F42" i="1"/>
  <c r="G42" i="1"/>
  <c r="H42" i="1"/>
  <c r="I42" i="1"/>
  <c r="J42" i="1"/>
  <c r="K42" i="1"/>
</calcChain>
</file>

<file path=xl/sharedStrings.xml><?xml version="1.0" encoding="utf-8"?>
<sst xmlns="http://schemas.openxmlformats.org/spreadsheetml/2006/main" count="54" uniqueCount="45">
  <si>
    <t>Državno</t>
  </si>
  <si>
    <t>Privatno</t>
  </si>
  <si>
    <t>Zadružno vlasništvo (zadruge)</t>
  </si>
  <si>
    <t>Mješovito</t>
  </si>
  <si>
    <t>Ukupno</t>
  </si>
  <si>
    <t>Broj poduzetnika</t>
  </si>
  <si>
    <t>Broj zaposlenih</t>
  </si>
  <si>
    <t>Broj dobitaša</t>
  </si>
  <si>
    <t>Broj gubitaša</t>
  </si>
  <si>
    <t>Broj investitora</t>
  </si>
  <si>
    <t>Broj uvoznika</t>
  </si>
  <si>
    <t>Broj izvoznika</t>
  </si>
  <si>
    <t>Trgovinski saldo</t>
  </si>
  <si>
    <t>Prosječna mjesečna neto plaća po zaposlenom</t>
  </si>
  <si>
    <t>DUGOTRAJNA IMOVINA</t>
  </si>
  <si>
    <t>Potraživanja od kupaca</t>
  </si>
  <si>
    <t>KRATKOTRAJNA IMOVINA</t>
  </si>
  <si>
    <t>UKUPNO AKTIVA</t>
  </si>
  <si>
    <t>KAPITAL I REZERVE</t>
  </si>
  <si>
    <t>DUGOROČNE OBVEZE</t>
  </si>
  <si>
    <t>Obveze prema dobavljačima</t>
  </si>
  <si>
    <t>KRATKOROČNE OBVEZE</t>
  </si>
  <si>
    <t>POSLOVNI PRIHODI</t>
  </si>
  <si>
    <t>Troškovi osoblja</t>
  </si>
  <si>
    <t>Neto plaće i nadnice</t>
  </si>
  <si>
    <t>UKUPNI PRIHODI</t>
  </si>
  <si>
    <t>UKUPNI RASHODI</t>
  </si>
  <si>
    <t>Dobit prije oporezivanja</t>
  </si>
  <si>
    <t>Gubitak prije oporezivanja</t>
  </si>
  <si>
    <t>POREZ NA DOBIT</t>
  </si>
  <si>
    <t>DOBIT ILI GUBITAK RAZDOBLJA</t>
  </si>
  <si>
    <t>Dobit razdoblja</t>
  </si>
  <si>
    <t>Gubitak razdoblja</t>
  </si>
  <si>
    <t>Prihodi od prodaje u inozemstvu</t>
  </si>
  <si>
    <t>Uvoz (uključuje i stjecanje) u razdoblju</t>
  </si>
  <si>
    <t>Bruto investicije samo u novu dugotrajnu imovinu</t>
  </si>
  <si>
    <t>Broj zaposlenih prema satima rada</t>
  </si>
  <si>
    <t>Dobit ili gubitak razdoblja po zaposlenom</t>
  </si>
  <si>
    <t>Opis</t>
  </si>
  <si>
    <t>Prosječna mjesečna bruto plaća po zaposlenom</t>
  </si>
  <si>
    <t>2019.</t>
  </si>
  <si>
    <t>2020.</t>
  </si>
  <si>
    <t>(iznosi u tisućama kunama)</t>
  </si>
  <si>
    <t>Izvor: Fina, Registar godišnjih financijskih izvještaja</t>
  </si>
  <si>
    <r>
      <rPr>
        <b/>
        <sz val="9"/>
        <color theme="4" tint="-0.499984740745262"/>
        <rFont val="Arial"/>
        <family val="2"/>
        <charset val="238"/>
      </rPr>
      <t>Tablica 1.</t>
    </r>
    <r>
      <rPr>
        <sz val="9"/>
        <color theme="4" tint="-0.499984740745262"/>
        <rFont val="Arial"/>
        <family val="2"/>
        <charset val="238"/>
      </rPr>
      <t xml:space="preserve">  Financijski rezultati poduzetnika Hrvatske u 2020. godini po oblicima vlasništva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</si>
</sst>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 ;[Red]\-#,##0\ "/>
  </numFmts>
  <fonts count="12" x14ac:knownFonts="1">
    <font>
      <sz val="11"/>
      <name val="Calibri"/>
    </font>
    <font>
      <sz val="11"/>
      <color theme="1"/>
      <name val="Calibri"/>
      <family val="2"/>
      <charset val="238"/>
      <scheme val="minor"/>
    </font>
    <font>
      <b/>
      <sz val="9"/>
      <color theme="0"/>
      <name val="Arial"/>
      <family val="2"/>
      <charset val="238"/>
    </font>
    <font>
      <sz val="9"/>
      <name val="Arial"/>
      <family val="2"/>
      <charset val="238"/>
    </font>
    <font>
      <sz val="9"/>
      <color theme="4" tint="-0.499984740745262"/>
      <name val="Arial"/>
      <family val="2"/>
      <charset val="238"/>
    </font>
    <font>
      <b/>
      <sz val="9"/>
      <color theme="4" tint="-0.499984740745262"/>
      <name val="Arial"/>
      <family val="2"/>
      <charset val="238"/>
    </font>
    <font>
      <sz val="9"/>
      <color indexed="56"/>
      <name val="Arial"/>
      <family val="2"/>
      <charset val="238"/>
    </font>
    <font>
      <b/>
      <sz val="9"/>
      <color theme="3" tint="-0.249977111117893"/>
      <name val="Arial"/>
      <family val="2"/>
      <charset val="238"/>
    </font>
    <font>
      <sz val="8"/>
      <color theme="4" tint="-0.499984740745262"/>
      <name val="Arial"/>
      <family val="2"/>
      <charset val="238"/>
    </font>
    <font>
      <sz val="11"/>
      <color rgb="FFFF0000"/>
      <name val="Arial"/>
      <family val="2"/>
      <charset val="238"/>
    </font>
    <font>
      <i/>
      <sz val="8"/>
      <color rgb="FF1F497D"/>
      <name val="Arial"/>
      <family val="2"/>
      <charset val="238"/>
    </font>
    <font>
      <b/>
      <sz val="9"/>
      <color indexed="56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theme="0"/>
      </left>
      <right style="thin">
        <color rgb="FF0000FF"/>
      </right>
      <top style="thin">
        <color theme="0"/>
      </top>
      <bottom style="thin">
        <color theme="0"/>
      </bottom>
      <diagonal/>
    </border>
    <border>
      <left style="thin">
        <color indexed="22"/>
      </left>
      <right style="thin">
        <color rgb="FF0000FF"/>
      </right>
      <top style="thin">
        <color indexed="22"/>
      </top>
      <bottom style="thin">
        <color indexed="22"/>
      </bottom>
      <diagonal/>
    </border>
    <border>
      <left style="thin">
        <color rgb="FF0000FF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rgb="FF0000FF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2">
    <xf numFmtId="0" fontId="0" fillId="0" borderId="0"/>
    <xf numFmtId="0" fontId="1" fillId="0" borderId="0"/>
  </cellStyleXfs>
  <cellXfs count="27">
    <xf numFmtId="0" fontId="0" fillId="0" borderId="0" xfId="0" applyNumberFormat="1" applyFont="1"/>
    <xf numFmtId="0" fontId="3" fillId="0" borderId="0" xfId="0" applyNumberFormat="1" applyFont="1"/>
    <xf numFmtId="0" fontId="4" fillId="0" borderId="0" xfId="0" applyNumberFormat="1" applyFont="1" applyAlignment="1">
      <alignment vertical="center"/>
    </xf>
    <xf numFmtId="0" fontId="5" fillId="0" borderId="0" xfId="0" applyNumberFormat="1" applyFont="1" applyAlignment="1">
      <alignment vertical="center"/>
    </xf>
    <xf numFmtId="0" fontId="4" fillId="3" borderId="1" xfId="0" applyNumberFormat="1" applyFont="1" applyFill="1" applyBorder="1" applyAlignment="1">
      <alignment vertical="center"/>
    </xf>
    <xf numFmtId="0" fontId="4" fillId="4" borderId="1" xfId="0" applyNumberFormat="1" applyFont="1" applyFill="1" applyBorder="1" applyAlignment="1">
      <alignment vertical="center"/>
    </xf>
    <xf numFmtId="0" fontId="7" fillId="0" borderId="0" xfId="0" applyNumberFormat="1" applyFont="1"/>
    <xf numFmtId="0" fontId="2" fillId="2" borderId="1" xfId="0" applyNumberFormat="1" applyFont="1" applyFill="1" applyBorder="1" applyAlignment="1">
      <alignment horizontal="center" vertical="center" wrapText="1"/>
    </xf>
    <xf numFmtId="164" fontId="4" fillId="4" borderId="1" xfId="0" applyNumberFormat="1" applyFont="1" applyFill="1" applyBorder="1" applyAlignment="1">
      <alignment vertical="center"/>
    </xf>
    <xf numFmtId="164" fontId="6" fillId="0" borderId="4" xfId="1" applyNumberFormat="1" applyFont="1" applyBorder="1" applyAlignment="1">
      <alignment horizontal="right" vertical="center"/>
    </xf>
    <xf numFmtId="3" fontId="4" fillId="3" borderId="1" xfId="0" applyNumberFormat="1" applyFont="1" applyFill="1" applyBorder="1" applyAlignment="1">
      <alignment vertical="center"/>
    </xf>
    <xf numFmtId="3" fontId="4" fillId="3" borderId="5" xfId="0" applyNumberFormat="1" applyFont="1" applyFill="1" applyBorder="1" applyAlignment="1">
      <alignment vertical="center"/>
    </xf>
    <xf numFmtId="164" fontId="6" fillId="0" borderId="6" xfId="1" applyNumberFormat="1" applyFont="1" applyBorder="1" applyAlignment="1">
      <alignment horizontal="right" vertical="center"/>
    </xf>
    <xf numFmtId="164" fontId="4" fillId="4" borderId="5" xfId="0" applyNumberFormat="1" applyFont="1" applyFill="1" applyBorder="1" applyAlignment="1">
      <alignment vertical="center"/>
    </xf>
    <xf numFmtId="3" fontId="4" fillId="3" borderId="7" xfId="0" applyNumberFormat="1" applyFont="1" applyFill="1" applyBorder="1" applyAlignment="1">
      <alignment vertical="center"/>
    </xf>
    <xf numFmtId="164" fontId="6" fillId="0" borderId="8" xfId="1" applyNumberFormat="1" applyFont="1" applyBorder="1" applyAlignment="1">
      <alignment horizontal="right" vertical="center"/>
    </xf>
    <xf numFmtId="164" fontId="4" fillId="4" borderId="7" xfId="0" applyNumberFormat="1" applyFont="1" applyFill="1" applyBorder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NumberFormat="1" applyFont="1"/>
    <xf numFmtId="0" fontId="10" fillId="0" borderId="0" xfId="0" applyFont="1" applyAlignment="1">
      <alignment vertical="center"/>
    </xf>
    <xf numFmtId="0" fontId="4" fillId="0" borderId="0" xfId="0" applyFont="1" applyAlignment="1">
      <alignment horizontal="left"/>
    </xf>
    <xf numFmtId="164" fontId="11" fillId="0" borderId="4" xfId="1" applyNumberFormat="1" applyFont="1" applyBorder="1" applyAlignment="1">
      <alignment horizontal="right" vertical="center"/>
    </xf>
    <xf numFmtId="164" fontId="11" fillId="0" borderId="6" xfId="1" applyNumberFormat="1" applyFont="1" applyBorder="1" applyAlignment="1">
      <alignment horizontal="right" vertical="center"/>
    </xf>
    <xf numFmtId="164" fontId="11" fillId="0" borderId="8" xfId="1" applyNumberFormat="1" applyFont="1" applyBorder="1" applyAlignment="1">
      <alignment horizontal="right" vertical="center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2" borderId="2" xfId="0" applyNumberFormat="1" applyFont="1" applyFill="1" applyBorder="1" applyAlignment="1">
      <alignment horizontal="center" vertical="center"/>
    </xf>
    <xf numFmtId="0" fontId="2" fillId="2" borderId="3" xfId="0" applyNumberFormat="1" applyFont="1" applyFill="1" applyBorder="1" applyAlignment="1">
      <alignment horizontal="center" vertical="center"/>
    </xf>
  </cellXfs>
  <cellStyles count="2">
    <cellStyle name="Normal" xfId="0" builtinId="0"/>
    <cellStyle name="Normalno 2" xfId="1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0</xdr:row>
      <xdr:rowOff>95250</xdr:rowOff>
    </xdr:from>
    <xdr:to>
      <xdr:col>0</xdr:col>
      <xdr:colOff>1533525</xdr:colOff>
      <xdr:row>2</xdr:row>
      <xdr:rowOff>57150</xdr:rowOff>
    </xdr:to>
    <xdr:pic>
      <xdr:nvPicPr>
        <xdr:cNvPr id="3" name="Slika 2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95250"/>
          <a:ext cx="14001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43"/>
  <sheetViews>
    <sheetView tabSelected="1" workbookViewId="0">
      <selection activeCell="A8" sqref="A8"/>
    </sheetView>
  </sheetViews>
  <sheetFormatPr defaultRowHeight="12" x14ac:dyDescent="0.2"/>
  <cols>
    <col min="1" max="1" width="40" style="1" customWidth="1"/>
    <col min="2" max="5" width="14.42578125" style="1" bestFit="1" customWidth="1"/>
    <col min="6" max="7" width="12.28515625" style="1" bestFit="1" customWidth="1"/>
    <col min="8" max="9" width="14.42578125" style="1" bestFit="1" customWidth="1"/>
    <col min="10" max="11" width="15.85546875" style="1" bestFit="1" customWidth="1"/>
    <col min="12" max="16384" width="9.140625" style="1"/>
  </cols>
  <sheetData>
    <row r="2" spans="1:13" x14ac:dyDescent="0.2">
      <c r="I2" s="6"/>
    </row>
    <row r="4" spans="1:13" x14ac:dyDescent="0.2">
      <c r="A4" s="20" t="s">
        <v>44</v>
      </c>
    </row>
    <row r="5" spans="1:13" ht="14.25" x14ac:dyDescent="0.2">
      <c r="J5" s="17" t="s">
        <v>42</v>
      </c>
      <c r="M5" s="18"/>
    </row>
    <row r="6" spans="1:13" x14ac:dyDescent="0.2">
      <c r="A6" s="25" t="s">
        <v>38</v>
      </c>
      <c r="B6" s="24" t="s">
        <v>0</v>
      </c>
      <c r="C6" s="24"/>
      <c r="D6" s="24" t="s">
        <v>1</v>
      </c>
      <c r="E6" s="24"/>
      <c r="F6" s="24" t="s">
        <v>2</v>
      </c>
      <c r="G6" s="24"/>
      <c r="H6" s="24" t="s">
        <v>3</v>
      </c>
      <c r="I6" s="24"/>
      <c r="J6" s="24" t="s">
        <v>4</v>
      </c>
      <c r="K6" s="24"/>
    </row>
    <row r="7" spans="1:13" x14ac:dyDescent="0.2">
      <c r="A7" s="26"/>
      <c r="B7" s="7" t="s">
        <v>40</v>
      </c>
      <c r="C7" s="7" t="s">
        <v>41</v>
      </c>
      <c r="D7" s="7" t="s">
        <v>40</v>
      </c>
      <c r="E7" s="7" t="s">
        <v>41</v>
      </c>
      <c r="F7" s="7" t="s">
        <v>40</v>
      </c>
      <c r="G7" s="7" t="s">
        <v>41</v>
      </c>
      <c r="H7" s="7" t="s">
        <v>40</v>
      </c>
      <c r="I7" s="7" t="s">
        <v>41</v>
      </c>
      <c r="J7" s="7" t="s">
        <v>40</v>
      </c>
      <c r="K7" s="7" t="s">
        <v>41</v>
      </c>
    </row>
    <row r="8" spans="1:13" ht="15" customHeight="1" x14ac:dyDescent="0.2">
      <c r="A8" s="4" t="s">
        <v>5</v>
      </c>
      <c r="B8" s="10"/>
      <c r="C8" s="11">
        <v>932</v>
      </c>
      <c r="D8" s="14"/>
      <c r="E8" s="11">
        <v>137227</v>
      </c>
      <c r="F8" s="14"/>
      <c r="G8" s="11">
        <v>490</v>
      </c>
      <c r="H8" s="14"/>
      <c r="I8" s="11">
        <v>360</v>
      </c>
      <c r="J8" s="14"/>
      <c r="K8" s="11">
        <v>139009</v>
      </c>
    </row>
    <row r="9" spans="1:13" ht="15" customHeight="1" x14ac:dyDescent="0.2">
      <c r="A9" s="4" t="s">
        <v>7</v>
      </c>
      <c r="B9" s="10">
        <v>677</v>
      </c>
      <c r="C9" s="11">
        <v>609</v>
      </c>
      <c r="D9" s="14">
        <v>86625</v>
      </c>
      <c r="E9" s="11">
        <v>81644</v>
      </c>
      <c r="F9" s="14">
        <v>325</v>
      </c>
      <c r="G9" s="11">
        <v>302</v>
      </c>
      <c r="H9" s="14">
        <v>246</v>
      </c>
      <c r="I9" s="11">
        <v>188</v>
      </c>
      <c r="J9" s="14">
        <v>87873</v>
      </c>
      <c r="K9" s="11">
        <v>82743</v>
      </c>
    </row>
    <row r="10" spans="1:13" ht="15" customHeight="1" x14ac:dyDescent="0.2">
      <c r="A10" s="4" t="s">
        <v>8</v>
      </c>
      <c r="B10" s="10">
        <v>245</v>
      </c>
      <c r="C10" s="11">
        <v>323</v>
      </c>
      <c r="D10" s="14">
        <v>40532</v>
      </c>
      <c r="E10" s="11">
        <v>55583</v>
      </c>
      <c r="F10" s="14">
        <v>154</v>
      </c>
      <c r="G10" s="11">
        <v>188</v>
      </c>
      <c r="H10" s="14">
        <v>111</v>
      </c>
      <c r="I10" s="11">
        <v>172</v>
      </c>
      <c r="J10" s="14">
        <v>41042</v>
      </c>
      <c r="K10" s="11">
        <v>56266</v>
      </c>
    </row>
    <row r="11" spans="1:13" ht="15" customHeight="1" x14ac:dyDescent="0.2">
      <c r="A11" s="2" t="s">
        <v>6</v>
      </c>
      <c r="B11" s="9">
        <v>100909</v>
      </c>
      <c r="C11" s="12">
        <v>99147</v>
      </c>
      <c r="D11" s="15">
        <v>794025</v>
      </c>
      <c r="E11" s="12">
        <v>798960</v>
      </c>
      <c r="F11" s="15">
        <v>1414</v>
      </c>
      <c r="G11" s="12">
        <v>1364</v>
      </c>
      <c r="H11" s="15">
        <v>53927</v>
      </c>
      <c r="I11" s="12">
        <v>48403</v>
      </c>
      <c r="J11" s="15">
        <v>950275</v>
      </c>
      <c r="K11" s="12">
        <v>947874</v>
      </c>
    </row>
    <row r="12" spans="1:13" ht="15" customHeight="1" x14ac:dyDescent="0.2">
      <c r="A12" s="2" t="s">
        <v>39</v>
      </c>
      <c r="B12" s="9">
        <v>11127</v>
      </c>
      <c r="C12" s="12">
        <v>11279</v>
      </c>
      <c r="D12" s="15">
        <v>8825</v>
      </c>
      <c r="E12" s="12">
        <v>8911</v>
      </c>
      <c r="F12" s="15">
        <v>7204</v>
      </c>
      <c r="G12" s="12">
        <v>7349</v>
      </c>
      <c r="H12" s="15">
        <v>11720</v>
      </c>
      <c r="I12" s="12">
        <v>11524</v>
      </c>
      <c r="J12" s="15">
        <v>9231</v>
      </c>
      <c r="K12" s="12">
        <v>9290</v>
      </c>
    </row>
    <row r="13" spans="1:13" ht="15" customHeight="1" x14ac:dyDescent="0.2">
      <c r="A13" s="2" t="s">
        <v>13</v>
      </c>
      <c r="B13" s="9">
        <v>6981.6961544559954</v>
      </c>
      <c r="C13" s="12">
        <v>7137.3780085798526</v>
      </c>
      <c r="D13" s="15">
        <v>5634.0886624056757</v>
      </c>
      <c r="E13" s="12">
        <v>5747.0662773063314</v>
      </c>
      <c r="F13" s="15">
        <v>4697.1836987270153</v>
      </c>
      <c r="G13" s="12">
        <v>4815.414161779081</v>
      </c>
      <c r="H13" s="15">
        <v>7319.332078550633</v>
      </c>
      <c r="I13" s="12">
        <v>7307.5530029130423</v>
      </c>
      <c r="J13" s="15">
        <v>5871.4316026062634</v>
      </c>
      <c r="K13" s="12">
        <v>5970.8372666092755</v>
      </c>
    </row>
    <row r="14" spans="1:13" ht="15" customHeight="1" x14ac:dyDescent="0.2">
      <c r="A14" s="2" t="s">
        <v>14</v>
      </c>
      <c r="B14" s="9">
        <v>264169418.067</v>
      </c>
      <c r="C14" s="12">
        <v>274892937.34399998</v>
      </c>
      <c r="D14" s="15">
        <v>457765643.25</v>
      </c>
      <c r="E14" s="12">
        <v>468318385.94199997</v>
      </c>
      <c r="F14" s="15">
        <v>853783.85100000002</v>
      </c>
      <c r="G14" s="12">
        <v>838959.41500000004</v>
      </c>
      <c r="H14" s="15">
        <v>75700194.975999996</v>
      </c>
      <c r="I14" s="12">
        <v>74709135.136000007</v>
      </c>
      <c r="J14" s="15">
        <v>798489040.14400005</v>
      </c>
      <c r="K14" s="12">
        <v>818759417.83700001</v>
      </c>
    </row>
    <row r="15" spans="1:13" ht="15" customHeight="1" x14ac:dyDescent="0.2">
      <c r="A15" s="2" t="s">
        <v>15</v>
      </c>
      <c r="B15" s="9">
        <v>6534489.6509999996</v>
      </c>
      <c r="C15" s="12">
        <v>6322452.1090000002</v>
      </c>
      <c r="D15" s="15">
        <v>90267748.947999999</v>
      </c>
      <c r="E15" s="12">
        <v>91238455.841000006</v>
      </c>
      <c r="F15" s="15">
        <v>225492.592</v>
      </c>
      <c r="G15" s="12">
        <v>193681.11799999999</v>
      </c>
      <c r="H15" s="15">
        <v>5891925.1260000002</v>
      </c>
      <c r="I15" s="12">
        <v>5062123.6380000003</v>
      </c>
      <c r="J15" s="15">
        <f>SUM(B15+D15+F15+H15)</f>
        <v>102919656.31699999</v>
      </c>
      <c r="K15" s="12">
        <f>C15+E15+G15+I15</f>
        <v>102816712.706</v>
      </c>
    </row>
    <row r="16" spans="1:13" ht="15" customHeight="1" x14ac:dyDescent="0.2">
      <c r="A16" s="2" t="s">
        <v>16</v>
      </c>
      <c r="B16" s="9">
        <v>34850177.119999997</v>
      </c>
      <c r="C16" s="12">
        <v>33465809.265999999</v>
      </c>
      <c r="D16" s="15">
        <v>325871153.75700003</v>
      </c>
      <c r="E16" s="12">
        <v>345833095.03799999</v>
      </c>
      <c r="F16" s="15">
        <v>711851.826</v>
      </c>
      <c r="G16" s="12">
        <v>707204.00600000005</v>
      </c>
      <c r="H16" s="15">
        <v>27401383.344999999</v>
      </c>
      <c r="I16" s="12">
        <v>24421356.214000002</v>
      </c>
      <c r="J16" s="15">
        <v>388834566.04799998</v>
      </c>
      <c r="K16" s="12">
        <v>404427464.52399999</v>
      </c>
    </row>
    <row r="17" spans="1:11" ht="15" customHeight="1" x14ac:dyDescent="0.2">
      <c r="A17" s="2" t="s">
        <v>17</v>
      </c>
      <c r="B17" s="9">
        <v>308393579.88499999</v>
      </c>
      <c r="C17" s="12">
        <v>318627980.41299999</v>
      </c>
      <c r="D17" s="15">
        <v>792964677.88100004</v>
      </c>
      <c r="E17" s="12">
        <v>824433757.63300002</v>
      </c>
      <c r="F17" s="15">
        <v>1574219.9939999999</v>
      </c>
      <c r="G17" s="12">
        <v>1554637.3470000001</v>
      </c>
      <c r="H17" s="15">
        <v>103811409.79899999</v>
      </c>
      <c r="I17" s="12">
        <v>99812658.783000007</v>
      </c>
      <c r="J17" s="15">
        <v>1206743887.559</v>
      </c>
      <c r="K17" s="12">
        <v>1244429034.1760001</v>
      </c>
    </row>
    <row r="18" spans="1:11" ht="15" customHeight="1" x14ac:dyDescent="0.2">
      <c r="A18" s="2" t="s">
        <v>18</v>
      </c>
      <c r="B18" s="9">
        <v>163509610.07300001</v>
      </c>
      <c r="C18" s="12">
        <v>162629348.94100001</v>
      </c>
      <c r="D18" s="15">
        <v>265955373.22299999</v>
      </c>
      <c r="E18" s="12">
        <v>278062576.78200001</v>
      </c>
      <c r="F18" s="15">
        <v>722350.06700000004</v>
      </c>
      <c r="G18" s="12">
        <v>713770.10600000003</v>
      </c>
      <c r="H18" s="15">
        <v>52896207.549999997</v>
      </c>
      <c r="I18" s="12">
        <v>50276025.548</v>
      </c>
      <c r="J18" s="15">
        <v>483083540.91299999</v>
      </c>
      <c r="K18" s="12">
        <v>491681721.37699997</v>
      </c>
    </row>
    <row r="19" spans="1:11" ht="15" customHeight="1" x14ac:dyDescent="0.2">
      <c r="A19" s="2" t="s">
        <v>19</v>
      </c>
      <c r="B19" s="9">
        <v>65095464.575000003</v>
      </c>
      <c r="C19" s="12">
        <v>70934219.268999994</v>
      </c>
      <c r="D19" s="15">
        <v>228933801.572</v>
      </c>
      <c r="E19" s="12">
        <v>235459436.74399999</v>
      </c>
      <c r="F19" s="15">
        <v>226853.323</v>
      </c>
      <c r="G19" s="12">
        <v>239107.83499999999</v>
      </c>
      <c r="H19" s="15">
        <v>22070395.717</v>
      </c>
      <c r="I19" s="12">
        <v>21217861.732999999</v>
      </c>
      <c r="J19" s="15">
        <v>316326515.18699998</v>
      </c>
      <c r="K19" s="12">
        <v>327850625.58099997</v>
      </c>
    </row>
    <row r="20" spans="1:11" ht="15" customHeight="1" x14ac:dyDescent="0.2">
      <c r="A20" s="2" t="s">
        <v>20</v>
      </c>
      <c r="B20" s="9">
        <v>769602.26199999999</v>
      </c>
      <c r="C20" s="12">
        <v>762031.10699999996</v>
      </c>
      <c r="D20" s="15">
        <v>3829728.787</v>
      </c>
      <c r="E20" s="12">
        <v>4278101.983</v>
      </c>
      <c r="F20" s="15">
        <v>17765.321</v>
      </c>
      <c r="G20" s="12">
        <v>13644.897000000001</v>
      </c>
      <c r="H20" s="15">
        <v>341048.61900000001</v>
      </c>
      <c r="I20" s="12">
        <v>121178.144</v>
      </c>
      <c r="J20" s="15">
        <f>B20+D20+F20+H20</f>
        <v>4958144.9890000001</v>
      </c>
      <c r="K20" s="12">
        <f>C20+E20+G20+I20</f>
        <v>5174956.1310000001</v>
      </c>
    </row>
    <row r="21" spans="1:11" ht="15" customHeight="1" x14ac:dyDescent="0.2">
      <c r="A21" s="2" t="s">
        <v>21</v>
      </c>
      <c r="B21" s="9">
        <v>30547321.625999998</v>
      </c>
      <c r="C21" s="12">
        <v>31850715.298</v>
      </c>
      <c r="D21" s="15">
        <v>271107434.778</v>
      </c>
      <c r="E21" s="12">
        <v>280162644.70999998</v>
      </c>
      <c r="F21" s="15">
        <v>551729.74600000004</v>
      </c>
      <c r="G21" s="12">
        <v>524873.103</v>
      </c>
      <c r="H21" s="15">
        <v>21206176.015999999</v>
      </c>
      <c r="I21" s="12">
        <v>20609517.901000001</v>
      </c>
      <c r="J21" s="15">
        <v>323412662.16600001</v>
      </c>
      <c r="K21" s="12">
        <v>333147751.01200002</v>
      </c>
    </row>
    <row r="22" spans="1:11" ht="15" customHeight="1" x14ac:dyDescent="0.2">
      <c r="A22" s="2" t="s">
        <v>20</v>
      </c>
      <c r="B22" s="9">
        <v>9288288.1809999999</v>
      </c>
      <c r="C22" s="12">
        <v>9491075.3760000002</v>
      </c>
      <c r="D22" s="15">
        <v>89023387.182999998</v>
      </c>
      <c r="E22" s="12">
        <v>89406422.111000001</v>
      </c>
      <c r="F22" s="15">
        <v>251159.59899999999</v>
      </c>
      <c r="G22" s="12">
        <v>250714.62400000001</v>
      </c>
      <c r="H22" s="15">
        <v>6149453.2060000002</v>
      </c>
      <c r="I22" s="12">
        <v>5303175.9570000004</v>
      </c>
      <c r="J22" s="15">
        <f t="shared" ref="J22:K24" si="0">SUM(B22+D22+F22+H22)</f>
        <v>104712288.169</v>
      </c>
      <c r="K22" s="12">
        <f t="shared" si="0"/>
        <v>104451388.068</v>
      </c>
    </row>
    <row r="23" spans="1:11" ht="15" customHeight="1" x14ac:dyDescent="0.2">
      <c r="A23" s="2" t="s">
        <v>22</v>
      </c>
      <c r="B23" s="9">
        <v>57968216.582999997</v>
      </c>
      <c r="C23" s="12">
        <v>53259543.278999999</v>
      </c>
      <c r="D23" s="15">
        <v>655526767.22599995</v>
      </c>
      <c r="E23" s="12">
        <v>629842131.93799996</v>
      </c>
      <c r="F23" s="15">
        <v>1327445.639</v>
      </c>
      <c r="G23" s="12">
        <v>1250787.986</v>
      </c>
      <c r="H23" s="15">
        <v>57743337.482000001</v>
      </c>
      <c r="I23" s="12">
        <v>45965594.329000004</v>
      </c>
      <c r="J23" s="15">
        <f t="shared" si="0"/>
        <v>772565766.92999995</v>
      </c>
      <c r="K23" s="12">
        <f t="shared" si="0"/>
        <v>730318057.53199995</v>
      </c>
    </row>
    <row r="24" spans="1:11" ht="15" customHeight="1" x14ac:dyDescent="0.2">
      <c r="A24" s="2" t="s">
        <v>23</v>
      </c>
      <c r="B24" s="9">
        <v>13473194.628</v>
      </c>
      <c r="C24" s="12">
        <v>13419601.853</v>
      </c>
      <c r="D24" s="15">
        <v>84089259.826000005</v>
      </c>
      <c r="E24" s="12">
        <v>85433642.265000001</v>
      </c>
      <c r="F24" s="15">
        <v>122240.095</v>
      </c>
      <c r="G24" s="12">
        <v>120296.542</v>
      </c>
      <c r="H24" s="15">
        <v>7584129.6569999997</v>
      </c>
      <c r="I24" s="12">
        <v>6693531.3830000004</v>
      </c>
      <c r="J24" s="15">
        <f t="shared" si="0"/>
        <v>105268824.20600002</v>
      </c>
      <c r="K24" s="12">
        <f t="shared" si="0"/>
        <v>105667072.043</v>
      </c>
    </row>
    <row r="25" spans="1:11" ht="15" customHeight="1" x14ac:dyDescent="0.2">
      <c r="A25" s="2" t="s">
        <v>24</v>
      </c>
      <c r="B25" s="9">
        <v>8454191.727</v>
      </c>
      <c r="C25" s="12">
        <v>8491795.409</v>
      </c>
      <c r="D25" s="15">
        <v>53683287.001999997</v>
      </c>
      <c r="E25" s="12">
        <v>55100112.875</v>
      </c>
      <c r="F25" s="15">
        <v>79701.812999999995</v>
      </c>
      <c r="G25" s="12">
        <v>78818.698999999993</v>
      </c>
      <c r="H25" s="15">
        <v>4736515.4519999996</v>
      </c>
      <c r="I25" s="12">
        <v>4244489.8559999997</v>
      </c>
      <c r="J25" s="15">
        <v>66953695.994000003</v>
      </c>
      <c r="K25" s="12">
        <v>67915216.839000002</v>
      </c>
    </row>
    <row r="26" spans="1:11" ht="15" customHeight="1" x14ac:dyDescent="0.2">
      <c r="A26" s="2" t="s">
        <v>25</v>
      </c>
      <c r="B26" s="9">
        <v>59672289.809</v>
      </c>
      <c r="C26" s="12">
        <v>54726468.590999998</v>
      </c>
      <c r="D26" s="15">
        <v>665584080.20500004</v>
      </c>
      <c r="E26" s="12">
        <v>640469954.71399999</v>
      </c>
      <c r="F26" s="15">
        <v>1344219.23</v>
      </c>
      <c r="G26" s="12">
        <v>1265848.2720000001</v>
      </c>
      <c r="H26" s="15">
        <v>58815981.530000001</v>
      </c>
      <c r="I26" s="12">
        <v>47378913.486000001</v>
      </c>
      <c r="J26" s="15">
        <v>785416570.77400005</v>
      </c>
      <c r="K26" s="12">
        <v>743841185.06299996</v>
      </c>
    </row>
    <row r="27" spans="1:11" ht="15" customHeight="1" x14ac:dyDescent="0.2">
      <c r="A27" s="2" t="s">
        <v>26</v>
      </c>
      <c r="B27" s="9">
        <v>56277313.405000001</v>
      </c>
      <c r="C27" s="12">
        <v>52548067.796999998</v>
      </c>
      <c r="D27" s="15">
        <v>632179361.09300005</v>
      </c>
      <c r="E27" s="12">
        <v>614854023.921</v>
      </c>
      <c r="F27" s="15">
        <v>1321950.9620000001</v>
      </c>
      <c r="G27" s="12">
        <v>1256898.71</v>
      </c>
      <c r="H27" s="15">
        <v>55568209.450000003</v>
      </c>
      <c r="I27" s="12">
        <v>48269927.384999998</v>
      </c>
      <c r="J27" s="15">
        <v>745346834.90999997</v>
      </c>
      <c r="K27" s="12">
        <v>716928917.81299996</v>
      </c>
    </row>
    <row r="28" spans="1:11" ht="15" customHeight="1" x14ac:dyDescent="0.2">
      <c r="A28" s="2" t="s">
        <v>27</v>
      </c>
      <c r="B28" s="9">
        <v>4194173.2459999998</v>
      </c>
      <c r="C28" s="12">
        <v>3465774.2510000002</v>
      </c>
      <c r="D28" s="15">
        <v>47696293.619000003</v>
      </c>
      <c r="E28" s="12">
        <v>45934178.894000001</v>
      </c>
      <c r="F28" s="15">
        <v>42390.892999999996</v>
      </c>
      <c r="G28" s="12">
        <v>54219.184000000001</v>
      </c>
      <c r="H28" s="15">
        <v>4259034.6619999995</v>
      </c>
      <c r="I28" s="12">
        <v>3092479.8280000002</v>
      </c>
      <c r="J28" s="15">
        <v>56191892.420000002</v>
      </c>
      <c r="K28" s="12">
        <v>52546652.156999998</v>
      </c>
    </row>
    <row r="29" spans="1:11" ht="15" customHeight="1" x14ac:dyDescent="0.2">
      <c r="A29" s="2" t="s">
        <v>28</v>
      </c>
      <c r="B29" s="9">
        <v>799196.84199999995</v>
      </c>
      <c r="C29" s="12">
        <v>1287373.4569999999</v>
      </c>
      <c r="D29" s="15">
        <v>14291574.51</v>
      </c>
      <c r="E29" s="12">
        <v>20318248.105</v>
      </c>
      <c r="F29" s="15">
        <v>20122.625</v>
      </c>
      <c r="G29" s="12">
        <v>45269.622000000003</v>
      </c>
      <c r="H29" s="15">
        <v>1011262.5820000001</v>
      </c>
      <c r="I29" s="12">
        <v>3983493.727</v>
      </c>
      <c r="J29" s="15">
        <v>16122156.559</v>
      </c>
      <c r="K29" s="12">
        <v>25634384.910999998</v>
      </c>
    </row>
    <row r="30" spans="1:11" ht="15" customHeight="1" x14ac:dyDescent="0.2">
      <c r="A30" s="2" t="s">
        <v>29</v>
      </c>
      <c r="B30" s="9">
        <v>665211.022</v>
      </c>
      <c r="C30" s="12">
        <v>410586.24300000002</v>
      </c>
      <c r="D30" s="15">
        <v>6937630.8899999997</v>
      </c>
      <c r="E30" s="12">
        <v>5410385.8099999996</v>
      </c>
      <c r="F30" s="15">
        <v>7303.4120000000003</v>
      </c>
      <c r="G30" s="12">
        <v>7591.5010000000002</v>
      </c>
      <c r="H30" s="15">
        <v>539812.63199999998</v>
      </c>
      <c r="I30" s="12">
        <v>113614.429</v>
      </c>
      <c r="J30" s="15">
        <v>8149957.9560000002</v>
      </c>
      <c r="K30" s="12">
        <v>5942177.983</v>
      </c>
    </row>
    <row r="31" spans="1:11" ht="15" customHeight="1" x14ac:dyDescent="0.2">
      <c r="A31" s="3" t="s">
        <v>30</v>
      </c>
      <c r="B31" s="21">
        <v>2729765.3820000002</v>
      </c>
      <c r="C31" s="22">
        <v>1767814.551</v>
      </c>
      <c r="D31" s="23">
        <v>26467088.219000001</v>
      </c>
      <c r="E31" s="22">
        <v>20205544.98</v>
      </c>
      <c r="F31" s="23">
        <v>14964.856</v>
      </c>
      <c r="G31" s="22">
        <v>1358.0609999999999</v>
      </c>
      <c r="H31" s="23">
        <v>2707959.4479999999</v>
      </c>
      <c r="I31" s="22">
        <v>-1004628.328</v>
      </c>
      <c r="J31" s="23">
        <v>31919777.905000001</v>
      </c>
      <c r="K31" s="22">
        <v>20970089.263999999</v>
      </c>
    </row>
    <row r="32" spans="1:11" ht="15" customHeight="1" x14ac:dyDescent="0.2">
      <c r="A32" s="2" t="s">
        <v>31</v>
      </c>
      <c r="B32" s="9">
        <v>3531136.4470000002</v>
      </c>
      <c r="C32" s="12">
        <v>2995811.5950000002</v>
      </c>
      <c r="D32" s="15">
        <v>40737469.016999997</v>
      </c>
      <c r="E32" s="12">
        <v>40227734.931000002</v>
      </c>
      <c r="F32" s="15">
        <v>34963.374000000003</v>
      </c>
      <c r="G32" s="12">
        <v>46634.521999999997</v>
      </c>
      <c r="H32" s="15">
        <v>3722897.9240000001</v>
      </c>
      <c r="I32" s="12">
        <v>2651880.909</v>
      </c>
      <c r="J32" s="15">
        <v>48026466.762000002</v>
      </c>
      <c r="K32" s="12">
        <v>45922061.957000002</v>
      </c>
    </row>
    <row r="33" spans="1:11" ht="15" customHeight="1" x14ac:dyDescent="0.2">
      <c r="A33" s="2" t="s">
        <v>32</v>
      </c>
      <c r="B33" s="9">
        <v>801371.06499999994</v>
      </c>
      <c r="C33" s="12">
        <v>1227997.044</v>
      </c>
      <c r="D33" s="15">
        <v>14270380.798</v>
      </c>
      <c r="E33" s="12">
        <v>20022189.951000001</v>
      </c>
      <c r="F33" s="15">
        <v>19998.518</v>
      </c>
      <c r="G33" s="12">
        <v>45276.461000000003</v>
      </c>
      <c r="H33" s="15">
        <v>1014938.476</v>
      </c>
      <c r="I33" s="12">
        <v>3656509.2370000002</v>
      </c>
      <c r="J33" s="15">
        <v>16106688.857000001</v>
      </c>
      <c r="K33" s="12">
        <v>24951972.693</v>
      </c>
    </row>
    <row r="34" spans="1:11" ht="15" customHeight="1" x14ac:dyDescent="0.2">
      <c r="A34" s="2" t="s">
        <v>10</v>
      </c>
      <c r="B34" s="9">
        <v>88</v>
      </c>
      <c r="C34" s="12">
        <v>89</v>
      </c>
      <c r="D34" s="15">
        <v>18813</v>
      </c>
      <c r="E34" s="12">
        <v>20344</v>
      </c>
      <c r="F34" s="15">
        <v>27</v>
      </c>
      <c r="G34" s="12">
        <v>32</v>
      </c>
      <c r="H34" s="15">
        <v>90</v>
      </c>
      <c r="I34" s="12">
        <v>90</v>
      </c>
      <c r="J34" s="15">
        <v>19018</v>
      </c>
      <c r="K34" s="12">
        <v>20555</v>
      </c>
    </row>
    <row r="35" spans="1:11" ht="15" customHeight="1" x14ac:dyDescent="0.2">
      <c r="A35" s="2" t="s">
        <v>11</v>
      </c>
      <c r="B35" s="9">
        <v>86</v>
      </c>
      <c r="C35" s="12">
        <v>82</v>
      </c>
      <c r="D35" s="15">
        <v>19585</v>
      </c>
      <c r="E35" s="12">
        <v>20476</v>
      </c>
      <c r="F35" s="15">
        <v>28</v>
      </c>
      <c r="G35" s="12">
        <v>30</v>
      </c>
      <c r="H35" s="15">
        <v>108</v>
      </c>
      <c r="I35" s="12">
        <v>108</v>
      </c>
      <c r="J35" s="15">
        <v>19807</v>
      </c>
      <c r="K35" s="12">
        <v>20696</v>
      </c>
    </row>
    <row r="36" spans="1:11" ht="15" customHeight="1" x14ac:dyDescent="0.2">
      <c r="A36" s="2" t="s">
        <v>33</v>
      </c>
      <c r="B36" s="9">
        <v>3618349.085</v>
      </c>
      <c r="C36" s="12">
        <v>2313441.1209999998</v>
      </c>
      <c r="D36" s="15">
        <v>124878166.83400001</v>
      </c>
      <c r="E36" s="12">
        <v>123896983.567</v>
      </c>
      <c r="F36" s="15">
        <v>119411.60799999999</v>
      </c>
      <c r="G36" s="12">
        <v>131077.67199999999</v>
      </c>
      <c r="H36" s="15">
        <v>20993689.458000001</v>
      </c>
      <c r="I36" s="12">
        <v>14657067.539999999</v>
      </c>
      <c r="J36" s="15">
        <v>149609616.98500001</v>
      </c>
      <c r="K36" s="12">
        <v>140998569.90000001</v>
      </c>
    </row>
    <row r="37" spans="1:11" ht="15" customHeight="1" x14ac:dyDescent="0.2">
      <c r="A37" s="2" t="s">
        <v>34</v>
      </c>
      <c r="B37" s="9">
        <v>5315625.1969999997</v>
      </c>
      <c r="C37" s="12">
        <v>3831750.71</v>
      </c>
      <c r="D37" s="15">
        <v>113592756.051</v>
      </c>
      <c r="E37" s="12">
        <v>108976305.655</v>
      </c>
      <c r="F37" s="15">
        <v>9424.7819999999992</v>
      </c>
      <c r="G37" s="12">
        <v>12512.165999999999</v>
      </c>
      <c r="H37" s="15">
        <v>19361035.202</v>
      </c>
      <c r="I37" s="12">
        <v>13597593.896</v>
      </c>
      <c r="J37" s="15">
        <v>138278841.23199999</v>
      </c>
      <c r="K37" s="12">
        <v>126418162.427</v>
      </c>
    </row>
    <row r="38" spans="1:11" ht="15" customHeight="1" x14ac:dyDescent="0.2">
      <c r="A38" s="2" t="s">
        <v>12</v>
      </c>
      <c r="B38" s="9">
        <v>-1697276.112</v>
      </c>
      <c r="C38" s="12">
        <v>-1518309.5889999999</v>
      </c>
      <c r="D38" s="15">
        <v>11285410.783</v>
      </c>
      <c r="E38" s="12">
        <v>14920677.912</v>
      </c>
      <c r="F38" s="15">
        <v>109986.826</v>
      </c>
      <c r="G38" s="12">
        <v>118565.50599999999</v>
      </c>
      <c r="H38" s="15">
        <v>1632654.2560000001</v>
      </c>
      <c r="I38" s="12">
        <v>1059473.6440000001</v>
      </c>
      <c r="J38" s="15">
        <v>11330775.753</v>
      </c>
      <c r="K38" s="12">
        <v>14580407.472999999</v>
      </c>
    </row>
    <row r="39" spans="1:11" ht="15" customHeight="1" x14ac:dyDescent="0.2">
      <c r="A39" s="2" t="s">
        <v>9</v>
      </c>
      <c r="B39" s="9">
        <v>325</v>
      </c>
      <c r="C39" s="12">
        <v>319</v>
      </c>
      <c r="D39" s="15">
        <v>12395</v>
      </c>
      <c r="E39" s="12">
        <v>12479</v>
      </c>
      <c r="F39" s="15">
        <v>32</v>
      </c>
      <c r="G39" s="12">
        <v>32</v>
      </c>
      <c r="H39" s="15">
        <v>112</v>
      </c>
      <c r="I39" s="12">
        <v>114</v>
      </c>
      <c r="J39" s="15">
        <v>12864</v>
      </c>
      <c r="K39" s="12">
        <v>12944</v>
      </c>
    </row>
    <row r="40" spans="1:11" ht="15" customHeight="1" x14ac:dyDescent="0.2">
      <c r="A40" s="2" t="s">
        <v>35</v>
      </c>
      <c r="B40" s="9">
        <v>6735975.807</v>
      </c>
      <c r="C40" s="12">
        <v>8276052.773</v>
      </c>
      <c r="D40" s="15">
        <v>16406686.050000001</v>
      </c>
      <c r="E40" s="12">
        <v>13049762.863</v>
      </c>
      <c r="F40" s="15">
        <v>26329.563999999998</v>
      </c>
      <c r="G40" s="12">
        <v>9520.7569999999996</v>
      </c>
      <c r="H40" s="15">
        <v>4360186.1859999998</v>
      </c>
      <c r="I40" s="12">
        <v>4205629.8439999996</v>
      </c>
      <c r="J40" s="15">
        <v>27529177.607000001</v>
      </c>
      <c r="K40" s="12">
        <v>25540966.237</v>
      </c>
    </row>
    <row r="41" spans="1:11" ht="15" customHeight="1" x14ac:dyDescent="0.2">
      <c r="A41" s="2" t="s">
        <v>36</v>
      </c>
      <c r="B41" s="9">
        <v>100909</v>
      </c>
      <c r="C41" s="12">
        <v>99147</v>
      </c>
      <c r="D41" s="15">
        <v>794025</v>
      </c>
      <c r="E41" s="12">
        <v>798960</v>
      </c>
      <c r="F41" s="15">
        <v>1414</v>
      </c>
      <c r="G41" s="12">
        <v>1364</v>
      </c>
      <c r="H41" s="15">
        <v>53927</v>
      </c>
      <c r="I41" s="12">
        <v>48403</v>
      </c>
      <c r="J41" s="15">
        <v>950275</v>
      </c>
      <c r="K41" s="12">
        <v>947874</v>
      </c>
    </row>
    <row r="42" spans="1:11" ht="15" customHeight="1" x14ac:dyDescent="0.2">
      <c r="A42" s="5" t="s">
        <v>37</v>
      </c>
      <c r="B42" s="8">
        <f>B31/B11*1000</f>
        <v>27051.753381759805</v>
      </c>
      <c r="C42" s="13">
        <f t="shared" ref="C42:K42" si="1">C31/C11*1000</f>
        <v>17830.23743532331</v>
      </c>
      <c r="D42" s="16">
        <f t="shared" si="1"/>
        <v>33332.814733793013</v>
      </c>
      <c r="E42" s="13">
        <f t="shared" si="1"/>
        <v>25289.807975367978</v>
      </c>
      <c r="F42" s="16">
        <f t="shared" si="1"/>
        <v>10583.349363507779</v>
      </c>
      <c r="G42" s="13">
        <f t="shared" si="1"/>
        <v>995.64589442815247</v>
      </c>
      <c r="H42" s="16">
        <f t="shared" si="1"/>
        <v>50215.280805533403</v>
      </c>
      <c r="I42" s="13">
        <f t="shared" si="1"/>
        <v>-20755.497138607112</v>
      </c>
      <c r="J42" s="16">
        <f t="shared" si="1"/>
        <v>33590.042782352473</v>
      </c>
      <c r="K42" s="13">
        <f t="shared" si="1"/>
        <v>22123.287761875519</v>
      </c>
    </row>
    <row r="43" spans="1:11" x14ac:dyDescent="0.2">
      <c r="A43" s="19" t="s">
        <v>43</v>
      </c>
    </row>
  </sheetData>
  <mergeCells count="6">
    <mergeCell ref="J6:K6"/>
    <mergeCell ref="A6:A7"/>
    <mergeCell ref="B6:C6"/>
    <mergeCell ref="D6:E6"/>
    <mergeCell ref="F6:G6"/>
    <mergeCell ref="H6:I6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Tablica 1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Vesna Kavur</dc:creator>
  <cp:lastModifiedBy>Ante Šimunović</cp:lastModifiedBy>
  <dcterms:created xsi:type="dcterms:W3CDTF">2020-08-15T20:13:38Z</dcterms:created>
  <dcterms:modified xsi:type="dcterms:W3CDTF">2021-08-31T09:09:39Z</dcterms:modified>
</cp:coreProperties>
</file>