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40" windowWidth="22995" windowHeight="8850" tabRatio="899" activeTab="5"/>
  </bookViews>
  <sheets>
    <sheet name="Tablica 1" sheetId="26" r:id="rId1"/>
    <sheet name="Tablica 2" sheetId="4" r:id="rId2"/>
    <sheet name="Tablica 3" sheetId="23" r:id="rId3"/>
    <sheet name="Tablica 4" sheetId="31" r:id="rId4"/>
    <sheet name="Grafikon 1" sheetId="25" r:id="rId5"/>
    <sheet name="Grafikon 2" sheetId="35" r:id="rId6"/>
  </sheets>
  <definedNames>
    <definedName name="_ftn1" localSheetId="3">'Tablica 4'!$A$13</definedName>
    <definedName name="_ftnref1" localSheetId="3">'Tablica 4'!$E$6</definedName>
    <definedName name="OLE_LINK1" localSheetId="0">'Tablica 1'!$A$6</definedName>
    <definedName name="OLE_LINK1" localSheetId="3">'Tablica 4'!#REF!</definedName>
    <definedName name="plaća" localSheetId="4">#REF!</definedName>
    <definedName name="plaća" localSheetId="3">#REF!</definedName>
    <definedName name="plaća">#REF!</definedName>
    <definedName name="PODACI" localSheetId="4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10" i="23" l="1"/>
  <c r="AJ15" i="31"/>
  <c r="AJ14" i="31"/>
  <c r="F10" i="4" l="1"/>
  <c r="C13" i="26"/>
  <c r="D11" i="26"/>
  <c r="E11" i="26"/>
  <c r="F11" i="26"/>
  <c r="G11" i="26"/>
  <c r="H11" i="26"/>
  <c r="H13" i="26" s="1"/>
  <c r="B11" i="26"/>
  <c r="F10" i="23" l="1"/>
  <c r="E10" i="23"/>
  <c r="B10" i="23"/>
  <c r="E10" i="4" l="1"/>
  <c r="C10" i="4"/>
  <c r="B10" i="4"/>
  <c r="G13" i="26" l="1"/>
  <c r="F13" i="26"/>
  <c r="E13" i="26"/>
  <c r="D13" i="26"/>
  <c r="B13" i="26"/>
</calcChain>
</file>

<file path=xl/sharedStrings.xml><?xml version="1.0" encoding="utf-8"?>
<sst xmlns="http://schemas.openxmlformats.org/spreadsheetml/2006/main" count="76" uniqueCount="46">
  <si>
    <t>Broj poduzetnika</t>
  </si>
  <si>
    <t>Broj zaposlenih</t>
  </si>
  <si>
    <t>Ukupan prihod</t>
  </si>
  <si>
    <t>Ukupno</t>
  </si>
  <si>
    <t>TOP 50 poduzetnika u privatnom vlasništvu</t>
  </si>
  <si>
    <t>Prosječna mjesečna neto plaća</t>
  </si>
  <si>
    <t>Neto dobit/gubitak</t>
  </si>
  <si>
    <t>100 % domaći kapital</t>
  </si>
  <si>
    <t>100 % strani kapital</t>
  </si>
  <si>
    <t>Domaći i strani kapital</t>
  </si>
  <si>
    <t>TOP 50 poduzetnika u mješovitom vlasništvu</t>
  </si>
  <si>
    <t>Oblik vlasništva</t>
  </si>
  <si>
    <t>Ukupno RH</t>
  </si>
  <si>
    <t>Državno vlasništvo</t>
  </si>
  <si>
    <t>Privatno vlasništvo</t>
  </si>
  <si>
    <t>Mješovito vlasništvo</t>
  </si>
  <si>
    <t>Prosječan broj zaposlenih</t>
  </si>
  <si>
    <t>TOP 50 poduzetnika po ukupnom prihodu</t>
  </si>
  <si>
    <t>Porez na dobit</t>
  </si>
  <si>
    <t>Dobit razdoblja</t>
  </si>
  <si>
    <t>Gubitak razdoblja</t>
  </si>
  <si>
    <t>Zadružno vlasništvo</t>
  </si>
  <si>
    <t>Udio TOP 50 u RH</t>
  </si>
  <si>
    <t>Prosječan prihod</t>
  </si>
  <si>
    <t>Prosječna dobit/gubitak</t>
  </si>
  <si>
    <t>Prosječna mjesečna neto plaća*</t>
  </si>
  <si>
    <t>*Prosječna mjesečna neto plaća izračunata je na način da je suma neto plaća i nadnica podijeljena sa sumom broja zaposlenih i brojem mjeseci poslovanja.</t>
  </si>
  <si>
    <t>IND_PL</t>
  </si>
  <si>
    <t>Vlasništvo</t>
  </si>
  <si>
    <t>Indeks</t>
  </si>
  <si>
    <t>Državno</t>
  </si>
  <si>
    <t>Privatno</t>
  </si>
  <si>
    <t>Zadružno</t>
  </si>
  <si>
    <t>Mješovito</t>
  </si>
  <si>
    <t xml:space="preserve"> (iznosi u tisućama kuna)</t>
  </si>
  <si>
    <t>(iznosi u tisućama kuna)</t>
  </si>
  <si>
    <t>TOP 50</t>
  </si>
  <si>
    <t>Prosj. plaća</t>
  </si>
  <si>
    <t>RH</t>
  </si>
  <si>
    <t xml:space="preserve">Tablica 1. Osnovni podaci za TOP 50 poduzetnika u četiri sektora vlasništva po ukupnom prihodu u 2020. godini </t>
  </si>
  <si>
    <t>Grafikon 1. Prosječan broj zaposlenih kod TOP 50 poduzetnika u 2020. g. - po sektorima vlasništva</t>
  </si>
  <si>
    <t>Grafikon 2.Prosječna mjesečna neto plaća kod TOP 50 poduzetnika u 2020. g. - po sektorima vlasništva</t>
  </si>
  <si>
    <t>Tablica 4. Prosječan broj zaposlenih, ukupnih prihoda i dobiti/gubitka po poduzetniku i prosječna mjes. neto plaća po zaposlenom</t>
  </si>
  <si>
    <r>
      <t xml:space="preserve">Tablica 3. </t>
    </r>
    <r>
      <rPr>
        <b/>
        <u/>
        <sz val="10"/>
        <color theme="3" tint="-0.499984740745262"/>
        <rFont val="Arial"/>
        <family val="2"/>
        <charset val="238"/>
      </rPr>
      <t>MJEŠOVITO vlasništvo</t>
    </r>
    <r>
      <rPr>
        <b/>
        <sz val="10"/>
        <color theme="3" tint="-0.499984740745262"/>
        <rFont val="Arial"/>
        <family val="2"/>
        <charset val="238"/>
      </rPr>
      <t xml:space="preserve">  - TOP 50 poduzetnika po ukupnom prihodu u 2020. g. – prema porijeklu kapitala</t>
    </r>
  </si>
  <si>
    <r>
      <t xml:space="preserve">Tablica 2. </t>
    </r>
    <r>
      <rPr>
        <b/>
        <u/>
        <sz val="10"/>
        <color theme="3" tint="-0.499984740745262"/>
        <rFont val="Arial"/>
        <family val="2"/>
        <charset val="238"/>
      </rPr>
      <t xml:space="preserve">PRIVATNO vlasništvo </t>
    </r>
    <r>
      <rPr>
        <b/>
        <sz val="10"/>
        <color theme="3" tint="-0.499984740745262"/>
        <rFont val="Arial"/>
        <family val="2"/>
        <charset val="238"/>
      </rPr>
      <t xml:space="preserve"> - TOP 50 poduzetnika po ukupnom prihodu u 2020. g. – prema porijeklu kapitala</t>
    </r>
  </si>
  <si>
    <t>Izvor: Fina – Registar godišnjih financijskih izvještaja,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</si>
</sst>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[Red]\-#,##0\ "/>
    <numFmt numFmtId="166" formatCode="0.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2E5C"/>
      <name val="Arial"/>
      <family val="2"/>
      <charset val="238"/>
    </font>
    <font>
      <b/>
      <sz val="9"/>
      <color rgb="FF002E5C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rgb="FF244061"/>
      <name val="Arial"/>
      <family val="2"/>
      <charset val="238"/>
    </font>
    <font>
      <i/>
      <sz val="8"/>
      <color rgb="FF002E5C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9"/>
      <color theme="3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244061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10"/>
      <color rgb="FF24406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u/>
      <sz val="10"/>
      <color theme="3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FFFF"/>
      </left>
      <right style="medium">
        <color rgb="FF0000CC"/>
      </right>
      <top/>
      <bottom/>
      <diagonal/>
    </border>
    <border>
      <left/>
      <right style="medium">
        <color rgb="FF0000CC"/>
      </right>
      <top/>
      <bottom/>
      <diagonal/>
    </border>
    <border>
      <left/>
      <right/>
      <top style="medium">
        <color rgb="FFFFFFFF"/>
      </top>
      <bottom style="medium">
        <color rgb="FF0000C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00CC"/>
      </right>
      <top style="thin">
        <color theme="0"/>
      </top>
      <bottom style="thin">
        <color theme="0"/>
      </bottom>
      <diagonal/>
    </border>
    <border>
      <left style="medium">
        <color rgb="FF0000C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C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4">
    <xf numFmtId="0" fontId="0" fillId="0" borderId="0"/>
    <xf numFmtId="0" fontId="4" fillId="0" borderId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6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</cellStyleXfs>
  <cellXfs count="74">
    <xf numFmtId="0" fontId="0" fillId="0" borderId="0" xfId="0"/>
    <xf numFmtId="0" fontId="2" fillId="0" borderId="0" xfId="0" applyFont="1"/>
    <xf numFmtId="0" fontId="10" fillId="0" borderId="0" xfId="2" applyFont="1" applyFill="1"/>
    <xf numFmtId="0" fontId="9" fillId="0" borderId="0" xfId="2"/>
    <xf numFmtId="0" fontId="13" fillId="0" borderId="0" xfId="2" applyFont="1"/>
    <xf numFmtId="0" fontId="11" fillId="5" borderId="1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right" vertical="center" wrapText="1"/>
    </xf>
    <xf numFmtId="3" fontId="19" fillId="3" borderId="5" xfId="0" applyNumberFormat="1" applyFont="1" applyFill="1" applyBorder="1" applyAlignment="1">
      <alignment horizontal="right" vertical="center" wrapText="1"/>
    </xf>
    <xf numFmtId="3" fontId="19" fillId="3" borderId="6" xfId="0" applyNumberFormat="1" applyFont="1" applyFill="1" applyBorder="1" applyAlignment="1">
      <alignment horizontal="right" vertical="center" wrapText="1"/>
    </xf>
    <xf numFmtId="3" fontId="19" fillId="3" borderId="7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2" fillId="6" borderId="2" xfId="2" applyFont="1" applyFill="1" applyBorder="1" applyAlignment="1">
      <alignment horizontal="left" vertical="center"/>
    </xf>
    <xf numFmtId="3" fontId="19" fillId="3" borderId="0" xfId="0" applyNumberFormat="1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19" fillId="3" borderId="8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3" fontId="19" fillId="3" borderId="9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19" fillId="3" borderId="1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164" fontId="7" fillId="7" borderId="1" xfId="0" applyNumberFormat="1" applyFont="1" applyFill="1" applyBorder="1" applyAlignment="1">
      <alignment horizontal="right" vertical="center" wrapText="1"/>
    </xf>
    <xf numFmtId="3" fontId="19" fillId="3" borderId="12" xfId="0" applyNumberFormat="1" applyFont="1" applyFill="1" applyBorder="1" applyAlignment="1">
      <alignment horizontal="right" vertical="center" wrapText="1"/>
    </xf>
    <xf numFmtId="3" fontId="19" fillId="3" borderId="13" xfId="0" applyNumberFormat="1" applyFont="1" applyFill="1" applyBorder="1" applyAlignment="1">
      <alignment horizontal="right" vertical="center" wrapText="1"/>
    </xf>
    <xf numFmtId="3" fontId="19" fillId="3" borderId="14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3" fontId="12" fillId="0" borderId="2" xfId="2" applyNumberFormat="1" applyFont="1" applyFill="1" applyBorder="1" applyAlignment="1">
      <alignment horizontal="right" wrapText="1"/>
    </xf>
    <xf numFmtId="3" fontId="9" fillId="0" borderId="0" xfId="2" applyNumberFormat="1"/>
    <xf numFmtId="3" fontId="19" fillId="3" borderId="16" xfId="0" applyNumberFormat="1" applyFont="1" applyFill="1" applyBorder="1" applyAlignment="1">
      <alignment horizontal="right" vertical="center" wrapText="1"/>
    </xf>
    <xf numFmtId="0" fontId="21" fillId="0" borderId="0" xfId="0" applyFont="1" applyAlignment="1"/>
    <xf numFmtId="0" fontId="22" fillId="0" borderId="0" xfId="0" applyFont="1"/>
    <xf numFmtId="0" fontId="23" fillId="0" borderId="0" xfId="0" applyFont="1"/>
    <xf numFmtId="0" fontId="22" fillId="0" borderId="0" xfId="2" applyFont="1" applyFill="1"/>
    <xf numFmtId="0" fontId="24" fillId="0" borderId="0" xfId="0" applyFont="1"/>
    <xf numFmtId="0" fontId="1" fillId="0" borderId="0" xfId="52"/>
    <xf numFmtId="0" fontId="29" fillId="5" borderId="18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/>
    </xf>
    <xf numFmtId="3" fontId="31" fillId="3" borderId="20" xfId="0" applyNumberFormat="1" applyFont="1" applyFill="1" applyBorder="1" applyAlignment="1">
      <alignment horizontal="right" vertical="center"/>
    </xf>
    <xf numFmtId="0" fontId="28" fillId="8" borderId="21" xfId="53" applyFont="1" applyFill="1" applyBorder="1" applyAlignment="1">
      <alignment vertical="center"/>
    </xf>
    <xf numFmtId="3" fontId="28" fillId="8" borderId="15" xfId="53" applyNumberFormat="1" applyFont="1" applyFill="1" applyBorder="1" applyAlignment="1">
      <alignment horizontal="right" vertical="center"/>
    </xf>
    <xf numFmtId="3" fontId="1" fillId="0" borderId="0" xfId="52" applyNumberFormat="1"/>
    <xf numFmtId="0" fontId="32" fillId="9" borderId="19" xfId="0" applyFont="1" applyFill="1" applyBorder="1" applyAlignment="1">
      <alignment horizontal="left" vertical="center"/>
    </xf>
    <xf numFmtId="3" fontId="32" fillId="9" borderId="19" xfId="0" applyNumberFormat="1" applyFont="1" applyFill="1" applyBorder="1" applyAlignment="1">
      <alignment horizontal="right" vertical="center"/>
    </xf>
    <xf numFmtId="0" fontId="35" fillId="0" borderId="0" xfId="0" applyFont="1"/>
    <xf numFmtId="0" fontId="34" fillId="0" borderId="0" xfId="0" applyFont="1" applyAlignment="1"/>
    <xf numFmtId="0" fontId="34" fillId="0" borderId="0" xfId="0" applyFont="1"/>
    <xf numFmtId="0" fontId="33" fillId="0" borderId="0" xfId="0" applyFont="1"/>
    <xf numFmtId="0" fontId="36" fillId="0" borderId="0" xfId="2" applyFont="1"/>
    <xf numFmtId="0" fontId="37" fillId="0" borderId="0" xfId="52" applyFont="1"/>
    <xf numFmtId="0" fontId="38" fillId="0" borderId="0" xfId="0" applyFont="1"/>
    <xf numFmtId="165" fontId="39" fillId="0" borderId="15" xfId="50" applyNumberFormat="1" applyFont="1" applyFill="1" applyBorder="1" applyAlignment="1">
      <alignment horizontal="right" wrapText="1"/>
    </xf>
    <xf numFmtId="3" fontId="40" fillId="3" borderId="3" xfId="0" applyNumberFormat="1" applyFont="1" applyFill="1" applyBorder="1" applyAlignment="1">
      <alignment horizontal="right" vertical="center" wrapText="1"/>
    </xf>
    <xf numFmtId="3" fontId="40" fillId="3" borderId="0" xfId="0" applyNumberFormat="1" applyFont="1" applyFill="1" applyBorder="1" applyAlignment="1">
      <alignment horizontal="right" vertical="center" wrapText="1"/>
    </xf>
    <xf numFmtId="0" fontId="41" fillId="0" borderId="0" xfId="2" applyFont="1" applyFill="1"/>
    <xf numFmtId="3" fontId="40" fillId="3" borderId="1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41" fillId="0" borderId="0" xfId="0" applyFont="1" applyAlignment="1"/>
    <xf numFmtId="3" fontId="43" fillId="2" borderId="1" xfId="0" applyNumberFormat="1" applyFont="1" applyFill="1" applyBorder="1" applyAlignment="1">
      <alignment horizontal="right" vertical="center" wrapText="1"/>
    </xf>
    <xf numFmtId="166" fontId="1" fillId="0" borderId="0" xfId="52" applyNumberFormat="1"/>
    <xf numFmtId="0" fontId="13" fillId="0" borderId="0" xfId="52" applyFont="1"/>
    <xf numFmtId="0" fontId="26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</cellXfs>
  <cellStyles count="54">
    <cellStyle name="Hiperveza 2" xfId="3"/>
    <cellStyle name="Hyperlink 2" xfId="4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8 2" xfId="14"/>
    <cellStyle name="Normal 18 3" xfId="15"/>
    <cellStyle name="Normal 18 4" xfId="16"/>
    <cellStyle name="Normal 19" xfId="17"/>
    <cellStyle name="Normal 19 2" xfId="18"/>
    <cellStyle name="Normal 19 3" xfId="19"/>
    <cellStyle name="Normal 2" xfId="20"/>
    <cellStyle name="Normal 2 2" xfId="21"/>
    <cellStyle name="Normal 2 3" xfId="22"/>
    <cellStyle name="Normal 2 4" xfId="23"/>
    <cellStyle name="Normal 20" xfId="24"/>
    <cellStyle name="Normal 3" xfId="25"/>
    <cellStyle name="Normal 3 2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 8" xfId="34"/>
    <cellStyle name="Normal 9" xfId="35"/>
    <cellStyle name="Normal 9 2" xfId="36"/>
    <cellStyle name="Normalno" xfId="0" builtinId="0"/>
    <cellStyle name="Normalno 2" xfId="1"/>
    <cellStyle name="Normalno 2 2" xfId="37"/>
    <cellStyle name="Normalno 2 3" xfId="38"/>
    <cellStyle name="Normalno 2 3 2" xfId="39"/>
    <cellStyle name="Normalno 2 4" xfId="40"/>
    <cellStyle name="Normalno 2 4 2" xfId="41"/>
    <cellStyle name="Normalno 2 5" xfId="2"/>
    <cellStyle name="Normalno 2 6" xfId="52"/>
    <cellStyle name="Normalno 3" xfId="42"/>
    <cellStyle name="Normalno 3 2" xfId="43"/>
    <cellStyle name="Normalno 4" xfId="44"/>
    <cellStyle name="Normalno 4 2" xfId="45"/>
    <cellStyle name="Normalno 5" xfId="46"/>
    <cellStyle name="Normalno 6" xfId="51"/>
    <cellStyle name="Normalno_2018" xfId="53"/>
    <cellStyle name="Normalno_Tablica 1" xfId="50"/>
    <cellStyle name="Obično_List1" xfId="47"/>
    <cellStyle name="Percent 2" xfId="48"/>
    <cellStyle name="Postotak 2" xfId="49"/>
  </cellStyles>
  <dxfs count="0"/>
  <tableStyles count="0" defaultTableStyle="TableStyleMedium2" defaultPivotStyle="PivotStyleLight16"/>
  <colors>
    <mruColors>
      <color rgb="FF0000CC"/>
      <color rgb="FF336699"/>
      <color rgb="FF3399FF"/>
      <color rgb="FF66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67731391198193"/>
          <c:y val="4.4511879605720971E-2"/>
          <c:w val="0.77507812070661719"/>
          <c:h val="0.8098938087384753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dLbl>
              <c:idx val="3"/>
              <c:layout>
                <c:manualLayout>
                  <c:x val="-1.3459283681484162E-3"/>
                  <c:y val="4.0462158848464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1'!$B$7:$B$10</c:f>
              <c:numCache>
                <c:formatCode>#,##0</c:formatCode>
                <c:ptCount val="4"/>
                <c:pt idx="0">
                  <c:v>1376.88</c:v>
                </c:pt>
                <c:pt idx="1">
                  <c:v>1340.44</c:v>
                </c:pt>
                <c:pt idx="2">
                  <c:v>16.32</c:v>
                </c:pt>
                <c:pt idx="3">
                  <c:v>718.12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204652032"/>
        <c:axId val="204693504"/>
        <c:axId val="0"/>
      </c:bar3DChart>
      <c:catAx>
        <c:axId val="20465203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4693504"/>
        <c:crosses val="autoZero"/>
        <c:auto val="1"/>
        <c:lblAlgn val="ctr"/>
        <c:lblOffset val="100"/>
        <c:noMultiLvlLbl val="0"/>
      </c:catAx>
      <c:valAx>
        <c:axId val="20469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4652032"/>
        <c:crosses val="autoZero"/>
        <c:crossBetween val="between"/>
      </c:valAx>
    </c:plotArea>
    <c:plotVisOnly val="1"/>
    <c:dispBlanksAs val="gap"/>
    <c:showDLblsOverMax val="0"/>
  </c:chart>
  <c:spPr>
    <a:pattFill prst="pct5">
      <a:fgClr>
        <a:schemeClr val="accent1">
          <a:lumMod val="20000"/>
          <a:lumOff val="80000"/>
        </a:schemeClr>
      </a:fgClr>
      <a:bgClr>
        <a:schemeClr val="bg1"/>
      </a:bgClr>
    </a:pattFill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4726532829209316E-2"/>
          <c:y val="7.1028416678796009E-3"/>
          <c:w val="0.89620297462817144"/>
          <c:h val="0.9162572015959304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2'!$A$7:$A$12</c:f>
              <c:strCache>
                <c:ptCount val="6"/>
                <c:pt idx="0">
                  <c:v>TOP 50</c:v>
                </c:pt>
                <c:pt idx="1">
                  <c:v>RH</c:v>
                </c:pt>
                <c:pt idx="2">
                  <c:v>Zadružno</c:v>
                </c:pt>
                <c:pt idx="3">
                  <c:v>Privatno</c:v>
                </c:pt>
                <c:pt idx="4">
                  <c:v>Državno</c:v>
                </c:pt>
                <c:pt idx="5">
                  <c:v>Mješovito</c:v>
                </c:pt>
              </c:strCache>
            </c:strRef>
          </c:cat>
          <c:val>
            <c:numRef>
              <c:f>'Grafikon 2'!$B$7:$B$12</c:f>
              <c:numCache>
                <c:formatCode>#,##0</c:formatCode>
                <c:ptCount val="6"/>
                <c:pt idx="0">
                  <c:v>7204</c:v>
                </c:pt>
                <c:pt idx="1">
                  <c:v>5970.8372666092755</c:v>
                </c:pt>
                <c:pt idx="2">
                  <c:v>5136.8462009803925</c:v>
                </c:pt>
                <c:pt idx="3">
                  <c:v>7219.0938224264673</c:v>
                </c:pt>
                <c:pt idx="4">
                  <c:v>7551.6042041911178</c:v>
                </c:pt>
                <c:pt idx="5">
                  <c:v>7854.2714425629883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81298688"/>
        <c:axId val="204695808"/>
        <c:axId val="0"/>
      </c:bar3DChart>
      <c:catAx>
        <c:axId val="18129868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04695808"/>
        <c:crosses val="autoZero"/>
        <c:auto val="0"/>
        <c:lblAlgn val="ctr"/>
        <c:lblOffset val="100"/>
        <c:noMultiLvlLbl val="0"/>
      </c:catAx>
      <c:valAx>
        <c:axId val="204695808"/>
        <c:scaling>
          <c:orientation val="minMax"/>
          <c:max val="8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81298688"/>
        <c:crosses val="autoZero"/>
        <c:crossBetween val="between"/>
        <c:majorUnit val="500"/>
      </c:valAx>
    </c:plotArea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19051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144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1</xdr:col>
      <xdr:colOff>238125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335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1</xdr:col>
      <xdr:colOff>257175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525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171450</xdr:colOff>
      <xdr:row>2</xdr:row>
      <xdr:rowOff>19051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247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5</xdr:row>
      <xdr:rowOff>109537</xdr:rowOff>
    </xdr:from>
    <xdr:to>
      <xdr:col>13</xdr:col>
      <xdr:colOff>66675</xdr:colOff>
      <xdr:row>18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</xdr:row>
      <xdr:rowOff>0</xdr:rowOff>
    </xdr:from>
    <xdr:to>
      <xdr:col>1</xdr:col>
      <xdr:colOff>247650</xdr:colOff>
      <xdr:row>2</xdr:row>
      <xdr:rowOff>85726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0"/>
          <a:ext cx="1352551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4</xdr:row>
      <xdr:rowOff>180975</xdr:rowOff>
    </xdr:from>
    <xdr:to>
      <xdr:col>14</xdr:col>
      <xdr:colOff>476249</xdr:colOff>
      <xdr:row>20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114300</xdr:rowOff>
    </xdr:from>
    <xdr:to>
      <xdr:col>1</xdr:col>
      <xdr:colOff>666749</xdr:colOff>
      <xdr:row>2</xdr:row>
      <xdr:rowOff>28575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39064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9"/>
  <sheetViews>
    <sheetView workbookViewId="0">
      <selection activeCell="A14" sqref="A14"/>
    </sheetView>
  </sheetViews>
  <sheetFormatPr defaultRowHeight="15" x14ac:dyDescent="0.25"/>
  <cols>
    <col min="1" max="1" width="18.140625" customWidth="1"/>
    <col min="2" max="8" width="12.7109375" customWidth="1"/>
    <col min="9" max="9" width="12.7109375" bestFit="1" customWidth="1"/>
    <col min="10" max="10" width="9.7109375" bestFit="1" customWidth="1"/>
    <col min="11" max="12" width="10.42578125" bestFit="1" customWidth="1"/>
    <col min="13" max="13" width="9.28515625" bestFit="1" customWidth="1"/>
    <col min="14" max="14" width="9.42578125" bestFit="1" customWidth="1"/>
    <col min="15" max="15" width="10.42578125" bestFit="1" customWidth="1"/>
    <col min="16" max="18" width="9.28515625" bestFit="1" customWidth="1"/>
    <col min="19" max="19" width="9.7109375" bestFit="1" customWidth="1"/>
    <col min="20" max="21" width="10.42578125" bestFit="1" customWidth="1"/>
    <col min="22" max="22" width="9.28515625" bestFit="1" customWidth="1"/>
    <col min="23" max="23" width="9.42578125" bestFit="1" customWidth="1"/>
    <col min="24" max="24" width="10.42578125" bestFit="1" customWidth="1"/>
    <col min="25" max="25" width="9.7109375" bestFit="1" customWidth="1"/>
    <col min="26" max="27" width="10.42578125" bestFit="1" customWidth="1"/>
    <col min="28" max="28" width="9.7109375" bestFit="1" customWidth="1"/>
    <col min="29" max="30" width="10.42578125" bestFit="1" customWidth="1"/>
    <col min="31" max="31" width="9.7109375" bestFit="1" customWidth="1"/>
    <col min="32" max="33" width="10.42578125" bestFit="1" customWidth="1"/>
    <col min="34" max="40" width="9.28515625" bestFit="1" customWidth="1"/>
    <col min="41" max="41" width="9.7109375" bestFit="1" customWidth="1"/>
    <col min="42" max="43" width="11.5703125" bestFit="1" customWidth="1"/>
    <col min="44" max="44" width="9.7109375" bestFit="1" customWidth="1"/>
    <col min="45" max="46" width="11.5703125" bestFit="1" customWidth="1"/>
    <col min="47" max="48" width="9.28515625" bestFit="1" customWidth="1"/>
    <col min="49" max="49" width="9.7109375" bestFit="1" customWidth="1"/>
    <col min="50" max="51" width="10.42578125" bestFit="1" customWidth="1"/>
  </cols>
  <sheetData>
    <row r="4" spans="1:8" s="53" customFormat="1" ht="12.75" x14ac:dyDescent="0.2">
      <c r="A4" s="63" t="s">
        <v>39</v>
      </c>
    </row>
    <row r="5" spans="1:8" s="43" customFormat="1" ht="15.75" thickBot="1" x14ac:dyDescent="0.25">
      <c r="A5" s="42"/>
      <c r="G5" s="70" t="s">
        <v>35</v>
      </c>
      <c r="H5" s="71"/>
    </row>
    <row r="6" spans="1:8" ht="34.5" thickBot="1" x14ac:dyDescent="0.3">
      <c r="A6" s="20" t="s">
        <v>17</v>
      </c>
      <c r="B6" s="21" t="s">
        <v>1</v>
      </c>
      <c r="C6" s="20" t="s">
        <v>5</v>
      </c>
      <c r="D6" s="20" t="s">
        <v>2</v>
      </c>
      <c r="E6" s="20" t="s">
        <v>18</v>
      </c>
      <c r="F6" s="20" t="s">
        <v>19</v>
      </c>
      <c r="G6" s="20" t="s">
        <v>20</v>
      </c>
      <c r="H6" s="20" t="s">
        <v>6</v>
      </c>
    </row>
    <row r="7" spans="1:8" ht="15.75" thickBot="1" x14ac:dyDescent="0.3">
      <c r="A7" s="15" t="s">
        <v>13</v>
      </c>
      <c r="B7" s="7">
        <v>68844</v>
      </c>
      <c r="C7" s="27">
        <v>7551.6042041911178</v>
      </c>
      <c r="D7" s="8">
        <v>44483422.354999997</v>
      </c>
      <c r="E7" s="13">
        <v>368151.04800000001</v>
      </c>
      <c r="F7" s="22">
        <v>2764676.9130000002</v>
      </c>
      <c r="G7" s="14">
        <v>691847.01599999995</v>
      </c>
      <c r="H7" s="38">
        <v>2072829.8970000001</v>
      </c>
    </row>
    <row r="8" spans="1:8" ht="15.75" thickBot="1" x14ac:dyDescent="0.3">
      <c r="A8" s="16" t="s">
        <v>14</v>
      </c>
      <c r="B8" s="13">
        <v>67022</v>
      </c>
      <c r="C8" s="26">
        <v>7219.0938224264673</v>
      </c>
      <c r="D8" s="7">
        <v>123092673.70900001</v>
      </c>
      <c r="E8" s="9">
        <v>477832.09600000002</v>
      </c>
      <c r="F8" s="9">
        <v>4229370.0269999998</v>
      </c>
      <c r="G8" s="38">
        <v>403777.95299999998</v>
      </c>
      <c r="H8" s="9">
        <v>3825592.074</v>
      </c>
    </row>
    <row r="9" spans="1:8" ht="15.75" thickBot="1" x14ac:dyDescent="0.3">
      <c r="A9" s="16" t="s">
        <v>21</v>
      </c>
      <c r="B9" s="23">
        <v>816</v>
      </c>
      <c r="C9" s="28">
        <v>5136.8462009803925</v>
      </c>
      <c r="D9" s="13">
        <v>1063800.4920000001</v>
      </c>
      <c r="E9" s="13">
        <v>5848.0010000000002</v>
      </c>
      <c r="F9" s="14">
        <v>31150.662</v>
      </c>
      <c r="G9" s="14">
        <v>31968.493999999999</v>
      </c>
      <c r="H9" s="61">
        <v>-817.83199999999999</v>
      </c>
    </row>
    <row r="10" spans="1:8" ht="15.75" customHeight="1" thickBot="1" x14ac:dyDescent="0.3">
      <c r="A10" s="16" t="s">
        <v>15</v>
      </c>
      <c r="B10" s="19">
        <v>35906</v>
      </c>
      <c r="C10" s="7">
        <v>7854.2714425629883</v>
      </c>
      <c r="D10" s="27">
        <v>42353294.913999997</v>
      </c>
      <c r="E10" s="13">
        <v>129136.62</v>
      </c>
      <c r="F10" s="22">
        <v>2488168.838</v>
      </c>
      <c r="G10" s="10">
        <v>2704252.128</v>
      </c>
      <c r="H10" s="62">
        <v>-216083.29</v>
      </c>
    </row>
    <row r="11" spans="1:8" ht="14.45" x14ac:dyDescent="0.3">
      <c r="A11" s="17" t="s">
        <v>3</v>
      </c>
      <c r="B11" s="24">
        <f>SUM(B7:B10)</f>
        <v>172588</v>
      </c>
      <c r="C11" s="24">
        <v>7204.1934485624379</v>
      </c>
      <c r="D11" s="24">
        <f>SUM(D7:D10)</f>
        <v>210993191.47000003</v>
      </c>
      <c r="E11" s="24">
        <f>SUM(E7:E10)</f>
        <v>980967.76500000013</v>
      </c>
      <c r="F11" s="24">
        <f>SUM(F7:F10)</f>
        <v>9513366.4399999995</v>
      </c>
      <c r="G11" s="24">
        <f>SUM(G7:G10)</f>
        <v>3831845.591</v>
      </c>
      <c r="H11" s="24">
        <f>SUM(H7:H10)</f>
        <v>5681520.8489999995</v>
      </c>
    </row>
    <row r="12" spans="1:8" ht="15.75" customHeight="1" x14ac:dyDescent="0.3">
      <c r="A12" s="17" t="s">
        <v>12</v>
      </c>
      <c r="B12" s="24">
        <v>950275</v>
      </c>
      <c r="C12" s="24">
        <v>5970.8372666092755</v>
      </c>
      <c r="D12" s="24">
        <v>743841185.06299996</v>
      </c>
      <c r="E12" s="24">
        <v>5942177.983</v>
      </c>
      <c r="F12" s="24">
        <v>45922061.957000002</v>
      </c>
      <c r="G12" s="24">
        <v>24951972.693</v>
      </c>
      <c r="H12" s="24">
        <v>20970089.263999999</v>
      </c>
    </row>
    <row r="13" spans="1:8" ht="14.45" x14ac:dyDescent="0.3">
      <c r="A13" s="18" t="s">
        <v>22</v>
      </c>
      <c r="B13" s="25">
        <f t="shared" ref="B13:H13" si="0">B11/B12</f>
        <v>0.18161900502486122</v>
      </c>
      <c r="C13" s="25">
        <f t="shared" si="0"/>
        <v>1.2065633556704789</v>
      </c>
      <c r="D13" s="25">
        <f t="shared" si="0"/>
        <v>0.28365354823977629</v>
      </c>
      <c r="E13" s="25">
        <f t="shared" si="0"/>
        <v>0.16508555748522757</v>
      </c>
      <c r="F13" s="25">
        <f t="shared" si="0"/>
        <v>0.20716331180660008</v>
      </c>
      <c r="G13" s="25">
        <f t="shared" si="0"/>
        <v>0.15356884355981129</v>
      </c>
      <c r="H13" s="25">
        <f t="shared" si="0"/>
        <v>0.2709345095041461</v>
      </c>
    </row>
    <row r="14" spans="1:8" x14ac:dyDescent="0.25">
      <c r="A14" s="11" t="s">
        <v>45</v>
      </c>
    </row>
    <row r="15" spans="1:8" ht="15" customHeight="1" x14ac:dyDescent="0.3"/>
    <row r="17" ht="15" customHeight="1" x14ac:dyDescent="0.3"/>
    <row r="19" ht="15" customHeight="1" x14ac:dyDescent="0.3"/>
  </sheetData>
  <mergeCells count="1">
    <mergeCell ref="G5:H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F11"/>
  <sheetViews>
    <sheetView workbookViewId="0">
      <selection activeCell="A11" sqref="A11"/>
    </sheetView>
  </sheetViews>
  <sheetFormatPr defaultRowHeight="15" x14ac:dyDescent="0.25"/>
  <cols>
    <col min="1" max="1" width="20.7109375" customWidth="1"/>
    <col min="2" max="6" width="12.7109375" customWidth="1"/>
    <col min="7" max="7" width="9.7109375" bestFit="1" customWidth="1"/>
  </cols>
  <sheetData>
    <row r="3" spans="1:6" ht="14.45" x14ac:dyDescent="0.3">
      <c r="B3" s="1"/>
    </row>
    <row r="4" spans="1:6" s="53" customFormat="1" ht="12.75" x14ac:dyDescent="0.2">
      <c r="A4" s="66" t="s">
        <v>44</v>
      </c>
      <c r="B4" s="55"/>
      <c r="C4" s="54"/>
    </row>
    <row r="5" spans="1:6" s="41" customFormat="1" x14ac:dyDescent="0.25">
      <c r="A5" s="39"/>
      <c r="B5" s="40"/>
      <c r="C5" s="39"/>
      <c r="E5" s="72" t="s">
        <v>34</v>
      </c>
      <c r="F5" s="73"/>
    </row>
    <row r="6" spans="1:6" ht="33.75" x14ac:dyDescent="0.25">
      <c r="A6" s="20" t="s">
        <v>4</v>
      </c>
      <c r="B6" s="20" t="s">
        <v>0</v>
      </c>
      <c r="C6" s="20" t="s">
        <v>1</v>
      </c>
      <c r="D6" s="20" t="s">
        <v>5</v>
      </c>
      <c r="E6" s="20" t="s">
        <v>2</v>
      </c>
      <c r="F6" s="20" t="s">
        <v>6</v>
      </c>
    </row>
    <row r="7" spans="1:6" x14ac:dyDescent="0.25">
      <c r="A7" s="29" t="s">
        <v>7</v>
      </c>
      <c r="B7" s="30">
        <v>24</v>
      </c>
      <c r="C7" s="31">
        <v>36394</v>
      </c>
      <c r="D7" s="31">
        <v>5901.6735473796043</v>
      </c>
      <c r="E7" s="31">
        <v>63425286.390000001</v>
      </c>
      <c r="F7" s="31">
        <v>1201008.49</v>
      </c>
    </row>
    <row r="8" spans="1:6" ht="14.45" x14ac:dyDescent="0.3">
      <c r="A8" s="29" t="s">
        <v>8</v>
      </c>
      <c r="B8" s="30">
        <v>20</v>
      </c>
      <c r="C8" s="31">
        <v>25500</v>
      </c>
      <c r="D8" s="31">
        <v>8140.7223986928102</v>
      </c>
      <c r="E8" s="31">
        <v>47172789.247000001</v>
      </c>
      <c r="F8" s="31">
        <v>2199921.267</v>
      </c>
    </row>
    <row r="9" spans="1:6" x14ac:dyDescent="0.25">
      <c r="A9" s="29" t="s">
        <v>9</v>
      </c>
      <c r="B9" s="30">
        <v>6</v>
      </c>
      <c r="C9" s="31">
        <v>5128</v>
      </c>
      <c r="D9" s="31">
        <v>11985.994133515342</v>
      </c>
      <c r="E9" s="31">
        <v>12494598.072000001</v>
      </c>
      <c r="F9" s="31">
        <v>424662.31699999998</v>
      </c>
    </row>
    <row r="10" spans="1:6" x14ac:dyDescent="0.25">
      <c r="A10" s="32" t="s">
        <v>3</v>
      </c>
      <c r="B10" s="33">
        <f>SUM(B7:B9)</f>
        <v>50</v>
      </c>
      <c r="C10" s="34">
        <f>SUM(C7:C9)</f>
        <v>67022</v>
      </c>
      <c r="D10" s="34">
        <v>7219.0938224264673</v>
      </c>
      <c r="E10" s="24">
        <f>SUM(E7:E9)</f>
        <v>123092673.70899999</v>
      </c>
      <c r="F10" s="24">
        <f>SUM(F7:F9)</f>
        <v>3825592.074</v>
      </c>
    </row>
    <row r="11" spans="1:6" x14ac:dyDescent="0.25">
      <c r="A11" s="11" t="s">
        <v>45</v>
      </c>
    </row>
  </sheetData>
  <mergeCells count="1">
    <mergeCell ref="E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F11"/>
  <sheetViews>
    <sheetView workbookViewId="0">
      <selection activeCell="C38" sqref="C38"/>
    </sheetView>
  </sheetViews>
  <sheetFormatPr defaultRowHeight="15" x14ac:dyDescent="0.25"/>
  <cols>
    <col min="1" max="1" width="20.7109375" customWidth="1"/>
    <col min="2" max="6" width="12.7109375" customWidth="1"/>
    <col min="7" max="7" width="9.7109375" bestFit="1" customWidth="1"/>
  </cols>
  <sheetData>
    <row r="3" spans="1:6" ht="14.45" x14ac:dyDescent="0.3">
      <c r="B3" s="1"/>
    </row>
    <row r="4" spans="1:6" s="53" customFormat="1" ht="12.75" x14ac:dyDescent="0.2">
      <c r="A4" s="66" t="s">
        <v>43</v>
      </c>
      <c r="B4" s="55"/>
      <c r="C4" s="54"/>
    </row>
    <row r="5" spans="1:6" s="41" customFormat="1" x14ac:dyDescent="0.25">
      <c r="A5" s="39"/>
      <c r="B5" s="40"/>
      <c r="C5" s="39"/>
      <c r="E5" s="72" t="s">
        <v>34</v>
      </c>
      <c r="F5" s="73"/>
    </row>
    <row r="6" spans="1:6" ht="33.75" x14ac:dyDescent="0.25">
      <c r="A6" s="20" t="s">
        <v>10</v>
      </c>
      <c r="B6" s="20" t="s">
        <v>0</v>
      </c>
      <c r="C6" s="20" t="s">
        <v>1</v>
      </c>
      <c r="D6" s="20" t="s">
        <v>5</v>
      </c>
      <c r="E6" s="20" t="s">
        <v>2</v>
      </c>
      <c r="F6" s="20" t="s">
        <v>6</v>
      </c>
    </row>
    <row r="7" spans="1:6" x14ac:dyDescent="0.25">
      <c r="A7" s="29" t="s">
        <v>7</v>
      </c>
      <c r="B7" s="30">
        <v>31</v>
      </c>
      <c r="C7" s="31">
        <v>14097</v>
      </c>
      <c r="D7" s="31">
        <v>7581.8559208815122</v>
      </c>
      <c r="E7" s="31">
        <v>11554881.005999999</v>
      </c>
      <c r="F7" s="31">
        <v>8199.0529999999999</v>
      </c>
    </row>
    <row r="8" spans="1:6" ht="14.45" x14ac:dyDescent="0.3">
      <c r="A8" s="29" t="s">
        <v>8</v>
      </c>
      <c r="B8" s="30">
        <v>2</v>
      </c>
      <c r="C8" s="31">
        <v>1011</v>
      </c>
      <c r="D8" s="31">
        <v>9368.6194362017795</v>
      </c>
      <c r="E8" s="31">
        <v>720796.03799999994</v>
      </c>
      <c r="F8" s="64">
        <v>-2844.5340000000001</v>
      </c>
    </row>
    <row r="9" spans="1:6" x14ac:dyDescent="0.25">
      <c r="A9" s="29" t="s">
        <v>9</v>
      </c>
      <c r="B9" s="30">
        <v>17</v>
      </c>
      <c r="C9" s="31">
        <v>20798</v>
      </c>
      <c r="D9" s="31">
        <v>7965.303070006732</v>
      </c>
      <c r="E9" s="31">
        <v>30077617.870000001</v>
      </c>
      <c r="F9" s="64">
        <v>-221437.80900000001</v>
      </c>
    </row>
    <row r="10" spans="1:6" x14ac:dyDescent="0.25">
      <c r="A10" s="32" t="s">
        <v>3</v>
      </c>
      <c r="B10" s="33">
        <f>SUM(B7:B9)</f>
        <v>50</v>
      </c>
      <c r="C10" s="34">
        <f>SUM(C7:C9)</f>
        <v>35906</v>
      </c>
      <c r="D10" s="34">
        <v>7854.2714425629883</v>
      </c>
      <c r="E10" s="24">
        <f>SUM(E7:E9)</f>
        <v>42353294.914000005</v>
      </c>
      <c r="F10" s="67">
        <f>SUM(F7:F9)</f>
        <v>-216083.29</v>
      </c>
    </row>
    <row r="11" spans="1:6" x14ac:dyDescent="0.25">
      <c r="A11" s="11" t="s">
        <v>45</v>
      </c>
    </row>
  </sheetData>
  <mergeCells count="1">
    <mergeCell ref="E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15"/>
  <sheetViews>
    <sheetView workbookViewId="0">
      <selection activeCell="A11" sqref="A11"/>
    </sheetView>
  </sheetViews>
  <sheetFormatPr defaultRowHeight="15" x14ac:dyDescent="0.25"/>
  <cols>
    <col min="1" max="1" width="18.140625" customWidth="1"/>
    <col min="2" max="5" width="12.7109375" customWidth="1"/>
    <col min="6" max="7" width="10.85546875" customWidth="1"/>
    <col min="8" max="8" width="12.5703125" customWidth="1"/>
    <col min="11" max="11" width="10.5703125" customWidth="1"/>
    <col min="14" max="15" width="10.42578125" bestFit="1" customWidth="1"/>
  </cols>
  <sheetData>
    <row r="4" spans="1:36" s="56" customFormat="1" x14ac:dyDescent="0.25">
      <c r="A4" s="63" t="s">
        <v>42</v>
      </c>
    </row>
    <row r="5" spans="1:36" ht="14.45" x14ac:dyDescent="0.3">
      <c r="A5" s="2"/>
    </row>
    <row r="6" spans="1:36" ht="33.75" x14ac:dyDescent="0.25">
      <c r="A6" s="20" t="s">
        <v>17</v>
      </c>
      <c r="B6" s="20" t="s">
        <v>16</v>
      </c>
      <c r="C6" s="20" t="s">
        <v>23</v>
      </c>
      <c r="D6" s="20" t="s">
        <v>24</v>
      </c>
      <c r="E6" s="20" t="s">
        <v>25</v>
      </c>
    </row>
    <row r="7" spans="1:36" x14ac:dyDescent="0.25">
      <c r="A7" s="16" t="s">
        <v>13</v>
      </c>
      <c r="B7" s="35">
        <v>1376.88</v>
      </c>
      <c r="C7" s="14">
        <v>889668.44709999999</v>
      </c>
      <c r="D7" s="14">
        <v>41456.59794</v>
      </c>
      <c r="E7" s="35">
        <v>7551.6042041911178</v>
      </c>
    </row>
    <row r="8" spans="1:36" x14ac:dyDescent="0.25">
      <c r="A8" s="16" t="s">
        <v>14</v>
      </c>
      <c r="B8" s="35">
        <v>1340.44</v>
      </c>
      <c r="C8" s="14">
        <v>2461853.4741799999</v>
      </c>
      <c r="D8" s="14">
        <v>76511.841480000003</v>
      </c>
      <c r="E8" s="35">
        <v>7219.0938224264673</v>
      </c>
    </row>
    <row r="9" spans="1:36" x14ac:dyDescent="0.25">
      <c r="A9" s="16" t="s">
        <v>21</v>
      </c>
      <c r="B9" s="35">
        <v>16.32</v>
      </c>
      <c r="C9" s="14">
        <v>21276.009840000002</v>
      </c>
      <c r="D9" s="64">
        <v>-16.356639999999999</v>
      </c>
      <c r="E9" s="35">
        <v>5136.8462009803925</v>
      </c>
    </row>
    <row r="10" spans="1:36" x14ac:dyDescent="0.25">
      <c r="A10" s="16" t="s">
        <v>15</v>
      </c>
      <c r="B10" s="35">
        <v>718.12</v>
      </c>
      <c r="C10" s="14">
        <v>847065.89827999996</v>
      </c>
      <c r="D10" s="64">
        <v>-4321.6657999999998</v>
      </c>
      <c r="E10" s="35">
        <v>7854.2714425629883</v>
      </c>
    </row>
    <row r="11" spans="1:36" x14ac:dyDescent="0.25">
      <c r="A11" s="11" t="s">
        <v>45</v>
      </c>
    </row>
    <row r="13" spans="1:36" x14ac:dyDescent="0.25">
      <c r="A13" s="11" t="s">
        <v>26</v>
      </c>
    </row>
    <row r="14" spans="1:36" ht="15.6" x14ac:dyDescent="0.3">
      <c r="AJ14" s="60" t="e">
        <f>#REF!/50</f>
        <v>#REF!</v>
      </c>
    </row>
    <row r="15" spans="1:36" ht="15.6" x14ac:dyDescent="0.3">
      <c r="AJ15" s="60" t="e">
        <f>#REF!/50</f>
        <v>#REF!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0"/>
  <sheetViews>
    <sheetView workbookViewId="0">
      <selection activeCell="D20" sqref="D20"/>
    </sheetView>
  </sheetViews>
  <sheetFormatPr defaultColWidth="9.140625" defaultRowHeight="15" x14ac:dyDescent="0.25"/>
  <cols>
    <col min="1" max="1" width="18.28515625" style="3" customWidth="1"/>
    <col min="2" max="2" width="15.28515625" style="3" customWidth="1"/>
    <col min="3" max="3" width="10.85546875" style="3" customWidth="1"/>
    <col min="4" max="10" width="9.140625" style="3"/>
    <col min="11" max="11" width="9.85546875" style="3" customWidth="1"/>
    <col min="12" max="12" width="10.42578125" style="3" customWidth="1"/>
    <col min="13" max="16384" width="9.140625" style="3"/>
  </cols>
  <sheetData>
    <row r="4" spans="1:2" s="57" customFormat="1" x14ac:dyDescent="0.25">
      <c r="A4" s="63" t="s">
        <v>40</v>
      </c>
    </row>
    <row r="6" spans="1:2" ht="27" customHeight="1" x14ac:dyDescent="0.25">
      <c r="A6" s="5" t="s">
        <v>11</v>
      </c>
      <c r="B6" s="6" t="s">
        <v>16</v>
      </c>
    </row>
    <row r="7" spans="1:2" x14ac:dyDescent="0.25">
      <c r="A7" s="12" t="s">
        <v>13</v>
      </c>
      <c r="B7" s="36">
        <v>1376.88</v>
      </c>
    </row>
    <row r="8" spans="1:2" x14ac:dyDescent="0.25">
      <c r="A8" s="12" t="s">
        <v>14</v>
      </c>
      <c r="B8" s="36">
        <v>1340.44</v>
      </c>
    </row>
    <row r="9" spans="1:2" x14ac:dyDescent="0.25">
      <c r="A9" s="12" t="s">
        <v>21</v>
      </c>
      <c r="B9" s="36">
        <v>16.32</v>
      </c>
    </row>
    <row r="10" spans="1:2" x14ac:dyDescent="0.25">
      <c r="A10" s="12" t="s">
        <v>15</v>
      </c>
      <c r="B10" s="36">
        <v>718.12</v>
      </c>
    </row>
    <row r="11" spans="1:2" ht="14.45" x14ac:dyDescent="0.3">
      <c r="B11" s="37"/>
    </row>
    <row r="16" spans="1:2" ht="15" customHeight="1" x14ac:dyDescent="0.3"/>
    <row r="18" spans="4:4" ht="15" customHeight="1" x14ac:dyDescent="0.3"/>
    <row r="20" spans="4:4" x14ac:dyDescent="0.25">
      <c r="D20" s="4" t="s">
        <v>45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tabSelected="1" workbookViewId="0">
      <selection activeCell="B27" sqref="B27"/>
    </sheetView>
  </sheetViews>
  <sheetFormatPr defaultRowHeight="15" x14ac:dyDescent="0.25"/>
  <cols>
    <col min="1" max="1" width="12.28515625" customWidth="1"/>
    <col min="2" max="2" width="12" customWidth="1"/>
  </cols>
  <sheetData>
    <row r="4" spans="1:18" s="59" customFormat="1" ht="12.75" x14ac:dyDescent="0.2">
      <c r="A4" s="65" t="s">
        <v>41</v>
      </c>
      <c r="B4" s="55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thickBot="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5.75" thickBot="1" x14ac:dyDescent="0.3">
      <c r="A6" s="45" t="s">
        <v>28</v>
      </c>
      <c r="B6" s="45" t="s">
        <v>37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thickBot="1" x14ac:dyDescent="0.35">
      <c r="A7" s="51" t="s">
        <v>36</v>
      </c>
      <c r="B7" s="52">
        <v>7204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4.45" x14ac:dyDescent="0.3">
      <c r="A8" s="48" t="s">
        <v>38</v>
      </c>
      <c r="B8" s="49">
        <v>5970.8372666092755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5.75" thickBot="1" x14ac:dyDescent="0.3">
      <c r="A9" s="46" t="s">
        <v>32</v>
      </c>
      <c r="B9" s="47">
        <v>5136.8462009803925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thickBot="1" x14ac:dyDescent="0.35">
      <c r="A10" s="46" t="s">
        <v>31</v>
      </c>
      <c r="B10" s="47">
        <v>7219.0938224264673</v>
      </c>
      <c r="D10" s="44" t="s">
        <v>29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15.75" thickBot="1" x14ac:dyDescent="0.3">
      <c r="A11" s="46" t="s">
        <v>30</v>
      </c>
      <c r="B11" s="47">
        <v>7551.6042041911178</v>
      </c>
      <c r="D11" s="44" t="s">
        <v>27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5.75" thickBot="1" x14ac:dyDescent="0.3">
      <c r="A12" s="46" t="s">
        <v>33</v>
      </c>
      <c r="B12" s="47">
        <v>7854.2714425629883</v>
      </c>
      <c r="D12" s="44">
        <v>101.76758974283172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4.45" x14ac:dyDescent="0.3">
      <c r="A13" s="44"/>
      <c r="B13" s="44"/>
      <c r="D13" s="44">
        <v>99.408425255780713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14.45" x14ac:dyDescent="0.3">
      <c r="A14" s="44"/>
      <c r="B14" s="44"/>
      <c r="D14" s="44">
        <v>103.26645598185908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14.45" x14ac:dyDescent="0.3">
      <c r="A15" s="44"/>
      <c r="B15" s="68"/>
      <c r="D15" s="44">
        <v>102.78781268804782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ht="14.45" x14ac:dyDescent="0.3">
      <c r="A16" s="44"/>
      <c r="B16" s="50"/>
      <c r="D16" s="44">
        <v>100.72994305207901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ht="14.45" x14ac:dyDescent="0.3">
      <c r="D17" s="44">
        <v>104.16639054972603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ht="14.45" x14ac:dyDescent="0.3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14.45" x14ac:dyDescent="0.3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14.45" x14ac:dyDescent="0.3"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ht="14.45" x14ac:dyDescent="0.3">
      <c r="A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x14ac:dyDescent="0.25">
      <c r="A22" s="44"/>
      <c r="C22" s="69" t="s">
        <v>45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14.45" x14ac:dyDescent="0.3">
      <c r="A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Tablica 1</vt:lpstr>
      <vt:lpstr>Tablica 2</vt:lpstr>
      <vt:lpstr>Tablica 3</vt:lpstr>
      <vt:lpstr>Tablica 4</vt:lpstr>
      <vt:lpstr>Grafikon 1</vt:lpstr>
      <vt:lpstr>Grafikon 2</vt:lpstr>
      <vt:lpstr>'Tablica 4'!_ftn1</vt:lpstr>
      <vt:lpstr>'Tablica 4'!_ftnref1</vt:lpstr>
      <vt:lpstr>'Tablica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Nataša Marić</cp:lastModifiedBy>
  <dcterms:created xsi:type="dcterms:W3CDTF">2018-04-13T08:02:21Z</dcterms:created>
  <dcterms:modified xsi:type="dcterms:W3CDTF">2021-10-01T07:54:57Z</dcterms:modified>
</cp:coreProperties>
</file>