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315" windowWidth="18885" windowHeight="6975" activeTab="1"/>
  </bookViews>
  <sheets>
    <sheet name="DJELATNOSTI" sheetId="4" r:id="rId1"/>
    <sheet name="ŽUPANIJE" sheetId="5" r:id="rId2"/>
  </sheets>
  <calcPr calcId="145621"/>
</workbook>
</file>

<file path=xl/calcChain.xml><?xml version="1.0" encoding="utf-8"?>
<calcChain xmlns="http://schemas.openxmlformats.org/spreadsheetml/2006/main">
  <c r="E7" i="5" l="1"/>
  <c r="C28" i="5"/>
  <c r="D28" i="5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E27" i="5" l="1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28" i="5" l="1"/>
</calcChain>
</file>

<file path=xl/sharedStrings.xml><?xml version="1.0" encoding="utf-8"?>
<sst xmlns="http://schemas.openxmlformats.org/spreadsheetml/2006/main" count="105" uniqueCount="65">
  <si>
    <t>GRAD ZAGREB</t>
  </si>
  <si>
    <t>Područje djelatnosti</t>
  </si>
  <si>
    <t>Broj svih poduzetnika</t>
  </si>
  <si>
    <t>Udio poduzetnika bez zaposlenih</t>
  </si>
  <si>
    <t>Ukupni prihodi</t>
  </si>
  <si>
    <t>Ukupni rashodi</t>
  </si>
  <si>
    <t>B178</t>
  </si>
  <si>
    <t xml:space="preserve"> Neto dobit/gubitak</t>
  </si>
  <si>
    <t>B183</t>
  </si>
  <si>
    <t>Dobit razdoblja</t>
  </si>
  <si>
    <t>B184</t>
  </si>
  <si>
    <t>Gubitak razdoblja</t>
  </si>
  <si>
    <t>B185</t>
  </si>
  <si>
    <t>A POLJOPRIVREDA, ŠUMARSTVO I RIBARSTVO</t>
  </si>
  <si>
    <t>B RUDARSTVO I VAĐENJE</t>
  </si>
  <si>
    <t>C PRERAĐIVAČKA INDUSTRIJA</t>
  </si>
  <si>
    <t>D OPSKRBA ELEKTRIČNOM ENERGIJOM, PLINOM, PAROM I KLIMATIZACIJA</t>
  </si>
  <si>
    <t>E OPSKRBA VODOM; UKLANJANJE OTPADNIH VODA, GOSPODARENJE OTPADOM TE DJELATNOSTI SANACIJE OKOLIŠA</t>
  </si>
  <si>
    <t>F GRAĐEVINARSTVO</t>
  </si>
  <si>
    <t>G TRGOVINA NA VELIKO I NA MALO; POPRAVAK MOTORNIH VOZILA I MOTOCIKALA</t>
  </si>
  <si>
    <t>H PRIJEVOZ I SKLADIŠTENJE</t>
  </si>
  <si>
    <t xml:space="preserve">I DJELATNOSTI PRUŽANJA SMJEŠTAJA TE PRIPREME I USLUŽIVANJA HRANE </t>
  </si>
  <si>
    <t>J INFORMACIJE I KOMUNIKACIJE</t>
  </si>
  <si>
    <t>K FINANCIJSKE DJELATNOSTI I DJELATNOSTI OSIGURANJA</t>
  </si>
  <si>
    <t>L POSLOVANJE NEKRETNINAMA</t>
  </si>
  <si>
    <t>M STRUČNE, ZNANSTVENE I TEHNIČKE DJELATNOSTI</t>
  </si>
  <si>
    <t>N ADMINISTRATIVNE I POMOĆNE USLUŽNE DJELATNOSTI</t>
  </si>
  <si>
    <t>O JAVNA UPRAVA I OBRANA; OBVEZNO SOCIJALNO OSIGURANJE</t>
  </si>
  <si>
    <t>P OBRAZOVANJE</t>
  </si>
  <si>
    <t>Q DJELATNOSTI ZDRAVSTVENE ZAŠTITE I SOCIJALNE SKRBI</t>
  </si>
  <si>
    <t>R UMJETNOST, ZABAVA I REKREACIJA</t>
  </si>
  <si>
    <t>S OSTALE USLUŽNE DJELATNOSTI</t>
  </si>
  <si>
    <t>Fizičke osobe bez djelatnosti</t>
  </si>
  <si>
    <t>UKUPNO</t>
  </si>
  <si>
    <t>Šif. Županije</t>
  </si>
  <si>
    <t>Naziv županije</t>
  </si>
  <si>
    <t>SIF_ZUP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</si>
  <si>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</si>
  <si>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</si>
  <si>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</si>
  <si>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</si>
  <si>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</si>
  <si>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</si>
  <si>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</si>
  <si>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</si>
  <si>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</si>
  <si>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OSIJEČKO-BARANJSKA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</si>
  <si>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</si>
  <si>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</si>
  <si>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</si>
  <si>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</si>
  <si>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</si>
  <si>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</si>
  <si>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</si>
  <si>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</si>
  <si>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</si>
  <si>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</si>
  <si>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* iznosi u tisućama kn</t>
  </si>
  <si>
    <t>2019.</t>
  </si>
  <si>
    <t>Podaci iz godišnjih financijskih izvještaja poduzetnika za 2020. godinu</t>
  </si>
  <si>
    <t>Izvor: Fina, Registar godišnjih financijskih izvještaja, 2020.</t>
  </si>
  <si>
    <t>Broj poduzetnika bez zaposlenih</t>
  </si>
  <si>
    <t>Zaposleni</t>
  </si>
  <si>
    <t>2020.</t>
  </si>
  <si>
    <t>T DJELATNOST KUĆANSTAVA KAO POSLODAVCA; djelat. kuć. koja proizv. različitu robu i pružaju razl. usluge za vlas. potrebe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</si>
</sst>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_ ;[Red]\-#,##0\ "/>
  </numFmts>
  <fonts count="21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sz val="9"/>
      <color theme="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3" tint="-0.249977111117893"/>
      <name val="Arial"/>
      <family val="2"/>
      <charset val="238"/>
    </font>
    <font>
      <i/>
      <sz val="9"/>
      <color theme="3" tint="-0.249977111117893"/>
      <name val="Arial"/>
      <family val="2"/>
      <charset val="238"/>
    </font>
    <font>
      <i/>
      <sz val="11"/>
      <color theme="3" tint="-0.249977111117893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MS Sans Serif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11"/>
      <color theme="3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0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4" fillId="0" borderId="0" xfId="2"/>
    <xf numFmtId="0" fontId="6" fillId="2" borderId="7" xfId="3" applyFont="1" applyFill="1" applyBorder="1" applyAlignment="1">
      <alignment horizontal="left" vertical="center" wrapText="1"/>
    </xf>
    <xf numFmtId="3" fontId="6" fillId="2" borderId="7" xfId="3" applyNumberFormat="1" applyFont="1" applyFill="1" applyBorder="1" applyAlignment="1">
      <alignment vertical="center"/>
    </xf>
    <xf numFmtId="164" fontId="6" fillId="2" borderId="7" xfId="3" applyNumberFormat="1" applyFont="1" applyFill="1" applyBorder="1" applyAlignment="1">
      <alignment vertical="center"/>
    </xf>
    <xf numFmtId="164" fontId="7" fillId="3" borderId="7" xfId="3" applyNumberFormat="1" applyFont="1" applyFill="1" applyBorder="1" applyAlignment="1">
      <alignment vertical="center"/>
    </xf>
    <xf numFmtId="3" fontId="6" fillId="3" borderId="7" xfId="3" applyNumberFormat="1" applyFont="1" applyFill="1" applyBorder="1" applyAlignment="1">
      <alignment vertical="center"/>
    </xf>
    <xf numFmtId="164" fontId="4" fillId="0" borderId="0" xfId="2" applyNumberFormat="1"/>
    <xf numFmtId="0" fontId="8" fillId="0" borderId="0" xfId="2" applyFont="1"/>
    <xf numFmtId="0" fontId="6" fillId="2" borderId="7" xfId="4" applyFont="1" applyFill="1" applyBorder="1" applyAlignment="1"/>
    <xf numFmtId="3" fontId="10" fillId="5" borderId="7" xfId="4" applyNumberFormat="1" applyFont="1" applyFill="1" applyBorder="1" applyAlignment="1">
      <alignment horizontal="right" vertical="center"/>
    </xf>
    <xf numFmtId="164" fontId="10" fillId="5" borderId="7" xfId="4" applyNumberFormat="1" applyFont="1" applyFill="1" applyBorder="1" applyAlignment="1">
      <alignment horizontal="right" vertical="center"/>
    </xf>
    <xf numFmtId="3" fontId="11" fillId="5" borderId="7" xfId="4" applyNumberFormat="1" applyFont="1" applyFill="1" applyBorder="1" applyAlignment="1">
      <alignment horizontal="right" vertical="center"/>
    </xf>
    <xf numFmtId="0" fontId="12" fillId="0" borderId="0" xfId="2" applyFont="1" applyAlignment="1">
      <alignment vertical="center"/>
    </xf>
    <xf numFmtId="165" fontId="9" fillId="2" borderId="7" xfId="3" applyNumberFormat="1" applyFont="1" applyFill="1" applyBorder="1" applyAlignment="1">
      <alignment vertical="center"/>
    </xf>
    <xf numFmtId="165" fontId="9" fillId="3" borderId="7" xfId="3" applyNumberFormat="1" applyFont="1" applyFill="1" applyBorder="1" applyAlignment="1">
      <alignment vertical="center"/>
    </xf>
    <xf numFmtId="0" fontId="10" fillId="5" borderId="2" xfId="4" applyFont="1" applyFill="1" applyBorder="1" applyAlignment="1">
      <alignment horizontal="left" vertical="center"/>
    </xf>
    <xf numFmtId="3" fontId="6" fillId="2" borderId="7" xfId="4" applyNumberFormat="1" applyFont="1" applyFill="1" applyBorder="1" applyAlignment="1">
      <alignment horizontal="left" vertical="center"/>
    </xf>
    <xf numFmtId="3" fontId="6" fillId="2" borderId="7" xfId="4" applyNumberFormat="1" applyFont="1" applyFill="1" applyBorder="1" applyAlignment="1">
      <alignment horizontal="right" vertical="center"/>
    </xf>
    <xf numFmtId="164" fontId="6" fillId="2" borderId="7" xfId="4" applyNumberFormat="1" applyFont="1" applyFill="1" applyBorder="1" applyAlignment="1">
      <alignment horizontal="right" vertical="center"/>
    </xf>
    <xf numFmtId="165" fontId="9" fillId="2" borderId="7" xfId="4" applyNumberFormat="1" applyFont="1" applyFill="1" applyBorder="1" applyAlignment="1">
      <alignment horizontal="right" vertical="center"/>
    </xf>
    <xf numFmtId="0" fontId="4" fillId="5" borderId="0" xfId="2" applyFill="1"/>
    <xf numFmtId="0" fontId="10" fillId="3" borderId="7" xfId="3" applyFont="1" applyFill="1" applyBorder="1" applyAlignment="1">
      <alignment horizontal="left" vertical="center" wrapText="1"/>
    </xf>
    <xf numFmtId="3" fontId="10" fillId="3" borderId="7" xfId="4" applyNumberFormat="1" applyFont="1" applyFill="1" applyBorder="1" applyAlignment="1">
      <alignment horizontal="left" vertical="center"/>
    </xf>
    <xf numFmtId="0" fontId="10" fillId="3" borderId="7" xfId="4" applyFont="1" applyFill="1" applyBorder="1" applyAlignment="1"/>
    <xf numFmtId="3" fontId="10" fillId="3" borderId="7" xfId="4" applyNumberFormat="1" applyFont="1" applyFill="1" applyBorder="1" applyAlignment="1">
      <alignment horizontal="right" vertical="center"/>
    </xf>
    <xf numFmtId="164" fontId="10" fillId="3" borderId="7" xfId="4" applyNumberFormat="1" applyFont="1" applyFill="1" applyBorder="1" applyAlignment="1">
      <alignment horizontal="right" vertical="center"/>
    </xf>
    <xf numFmtId="165" fontId="14" fillId="3" borderId="7" xfId="4" applyNumberFormat="1" applyFont="1" applyFill="1" applyBorder="1" applyAlignment="1">
      <alignment horizontal="right" vertical="center"/>
    </xf>
    <xf numFmtId="0" fontId="13" fillId="0" borderId="0" xfId="2" applyFont="1"/>
    <xf numFmtId="0" fontId="18" fillId="0" borderId="0" xfId="1" applyFont="1"/>
    <xf numFmtId="164" fontId="18" fillId="0" borderId="0" xfId="1" applyNumberFormat="1" applyFont="1"/>
    <xf numFmtId="0" fontId="17" fillId="0" borderId="0" xfId="2" applyFont="1"/>
    <xf numFmtId="0" fontId="19" fillId="0" borderId="0" xfId="0" applyFont="1" applyAlignment="1"/>
    <xf numFmtId="0" fontId="19" fillId="0" borderId="0" xfId="2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0" fillId="4" borderId="7" xfId="2" applyFont="1" applyFill="1" applyBorder="1" applyAlignment="1">
      <alignment wrapText="1"/>
    </xf>
    <xf numFmtId="3" fontId="10" fillId="4" borderId="7" xfId="2" applyNumberFormat="1" applyFont="1" applyFill="1" applyBorder="1" applyAlignment="1">
      <alignment wrapText="1"/>
    </xf>
    <xf numFmtId="164" fontId="10" fillId="4" borderId="7" xfId="2" applyNumberFormat="1" applyFont="1" applyFill="1" applyBorder="1" applyAlignment="1">
      <alignment wrapText="1"/>
    </xf>
    <xf numFmtId="3" fontId="11" fillId="4" borderId="7" xfId="2" applyNumberFormat="1" applyFont="1" applyFill="1" applyBorder="1" applyAlignment="1">
      <alignment wrapText="1"/>
    </xf>
    <xf numFmtId="0" fontId="5" fillId="6" borderId="7" xfId="3" applyFont="1" applyFill="1" applyBorder="1" applyAlignment="1">
      <alignment horizontal="center" vertical="center" wrapText="1"/>
    </xf>
    <xf numFmtId="0" fontId="15" fillId="0" borderId="8" xfId="2" applyFont="1" applyBorder="1" applyAlignment="1">
      <alignment horizontal="right" vertical="center"/>
    </xf>
    <xf numFmtId="0" fontId="16" fillId="0" borderId="8" xfId="0" applyFont="1" applyBorder="1" applyAlignment="1">
      <alignment horizontal="right"/>
    </xf>
    <xf numFmtId="0" fontId="5" fillId="6" borderId="4" xfId="3" applyFont="1" applyFill="1" applyBorder="1" applyAlignment="1">
      <alignment horizontal="center" vertical="center" wrapText="1"/>
    </xf>
    <xf numFmtId="0" fontId="5" fillId="6" borderId="5" xfId="3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center" vertical="center" wrapText="1"/>
    </xf>
    <xf numFmtId="0" fontId="5" fillId="6" borderId="6" xfId="3" applyFont="1" applyFill="1" applyBorder="1" applyAlignment="1">
      <alignment horizontal="center" vertical="center" wrapText="1"/>
    </xf>
    <xf numFmtId="164" fontId="5" fillId="6" borderId="1" xfId="3" applyNumberFormat="1" applyFont="1" applyFill="1" applyBorder="1" applyAlignment="1">
      <alignment horizontal="center" vertical="center" wrapText="1"/>
    </xf>
    <xf numFmtId="164" fontId="5" fillId="6" borderId="6" xfId="3" applyNumberFormat="1" applyFont="1" applyFill="1" applyBorder="1" applyAlignment="1">
      <alignment horizontal="center" vertical="center" wrapText="1"/>
    </xf>
    <xf numFmtId="0" fontId="5" fillId="6" borderId="2" xfId="3" applyFont="1" applyFill="1" applyBorder="1" applyAlignment="1">
      <alignment horizontal="center" vertical="center" wrapText="1"/>
    </xf>
    <xf numFmtId="0" fontId="5" fillId="6" borderId="3" xfId="3" applyFont="1" applyFill="1" applyBorder="1" applyAlignment="1">
      <alignment horizontal="center" vertical="center" wrapText="1"/>
    </xf>
    <xf numFmtId="0" fontId="19" fillId="0" borderId="0" xfId="2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" fillId="6" borderId="1" xfId="4" applyFont="1" applyFill="1" applyBorder="1" applyAlignment="1">
      <alignment horizontal="center" vertical="center" textRotation="90" wrapText="1"/>
    </xf>
    <xf numFmtId="0" fontId="5" fillId="6" borderId="6" xfId="4" applyFont="1" applyFill="1" applyBorder="1" applyAlignment="1">
      <alignment horizontal="center" vertical="center" textRotation="90" wrapText="1"/>
    </xf>
    <xf numFmtId="0" fontId="5" fillId="6" borderId="1" xfId="4" applyFont="1" applyFill="1" applyBorder="1" applyAlignment="1">
      <alignment horizontal="center" vertical="center" wrapText="1"/>
    </xf>
    <xf numFmtId="0" fontId="5" fillId="6" borderId="6" xfId="4" applyFont="1" applyFill="1" applyBorder="1" applyAlignment="1">
      <alignment horizontal="center" vertical="center" wrapText="1"/>
    </xf>
  </cellXfs>
  <cellStyles count="6">
    <cellStyle name="Normalno" xfId="0" builtinId="0"/>
    <cellStyle name="Normalno 2" xfId="2"/>
    <cellStyle name="Normalno 3" xfId="1"/>
    <cellStyle name="Normalno 4" xfId="5"/>
    <cellStyle name="Normalno_List1 2" xfId="4"/>
    <cellStyle name="Normalno_Lis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66674</xdr:rowOff>
    </xdr:from>
    <xdr:to>
      <xdr:col>0</xdr:col>
      <xdr:colOff>1285874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66674"/>
          <a:ext cx="1171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1</xdr:col>
      <xdr:colOff>1028700</xdr:colOff>
      <xdr:row>1</xdr:row>
      <xdr:rowOff>152400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219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9"/>
  <sheetViews>
    <sheetView zoomScale="90" zoomScaleNormal="90" workbookViewId="0">
      <selection activeCell="D36" sqref="D36"/>
    </sheetView>
  </sheetViews>
  <sheetFormatPr defaultColWidth="8.75" defaultRowHeight="15" x14ac:dyDescent="0.25"/>
  <cols>
    <col min="1" max="1" width="87.75" style="1" customWidth="1"/>
    <col min="2" max="2" width="10.5" style="1" customWidth="1"/>
    <col min="3" max="3" width="10.625" style="1" customWidth="1"/>
    <col min="4" max="4" width="10.125" style="7" customWidth="1"/>
    <col min="5" max="5" width="7.5" style="1" customWidth="1"/>
    <col min="6" max="10" width="8.625" style="1" bestFit="1" customWidth="1"/>
    <col min="11" max="11" width="8.125" style="1" bestFit="1" customWidth="1"/>
    <col min="12" max="12" width="7.75" style="1" bestFit="1" customWidth="1"/>
    <col min="13" max="14" width="8.125" style="1" bestFit="1" customWidth="1"/>
    <col min="15" max="15" width="8.625" style="1" bestFit="1" customWidth="1"/>
    <col min="16" max="16" width="8.25" style="1" bestFit="1" customWidth="1"/>
    <col min="17" max="16384" width="8.75" style="1"/>
  </cols>
  <sheetData>
    <row r="3" spans="1:16" s="31" customFormat="1" x14ac:dyDescent="0.25">
      <c r="A3" s="34" t="s">
        <v>59</v>
      </c>
      <c r="B3" s="29"/>
      <c r="C3" s="29"/>
      <c r="D3" s="30"/>
      <c r="E3" s="29"/>
      <c r="F3" s="29"/>
      <c r="G3" s="29"/>
      <c r="H3" s="29"/>
      <c r="I3" s="29"/>
      <c r="J3" s="29"/>
      <c r="K3" s="29"/>
      <c r="O3" s="29"/>
      <c r="P3" s="29"/>
    </row>
    <row r="4" spans="1:16" x14ac:dyDescent="0.25">
      <c r="N4" s="40" t="s">
        <v>57</v>
      </c>
      <c r="O4" s="41"/>
      <c r="P4" s="41"/>
    </row>
    <row r="5" spans="1:16" ht="22.15" customHeight="1" x14ac:dyDescent="0.25">
      <c r="A5" s="44" t="s">
        <v>1</v>
      </c>
      <c r="B5" s="44" t="s">
        <v>61</v>
      </c>
      <c r="C5" s="44" t="s">
        <v>2</v>
      </c>
      <c r="D5" s="46" t="s">
        <v>3</v>
      </c>
      <c r="E5" s="48" t="s">
        <v>62</v>
      </c>
      <c r="F5" s="49"/>
      <c r="G5" s="42" t="s">
        <v>4</v>
      </c>
      <c r="H5" s="43"/>
      <c r="I5" s="42" t="s">
        <v>5</v>
      </c>
      <c r="J5" s="43" t="s">
        <v>6</v>
      </c>
      <c r="K5" s="42" t="s">
        <v>9</v>
      </c>
      <c r="L5" s="43" t="s">
        <v>10</v>
      </c>
      <c r="M5" s="42" t="s">
        <v>11</v>
      </c>
      <c r="N5" s="43" t="s">
        <v>12</v>
      </c>
      <c r="O5" s="42" t="s">
        <v>7</v>
      </c>
      <c r="P5" s="43" t="s">
        <v>8</v>
      </c>
    </row>
    <row r="6" spans="1:16" ht="26.45" customHeight="1" x14ac:dyDescent="0.25">
      <c r="A6" s="45"/>
      <c r="B6" s="45"/>
      <c r="C6" s="45"/>
      <c r="D6" s="47" t="s">
        <v>3</v>
      </c>
      <c r="E6" s="39" t="s">
        <v>58</v>
      </c>
      <c r="F6" s="39" t="s">
        <v>63</v>
      </c>
      <c r="G6" s="39" t="s">
        <v>58</v>
      </c>
      <c r="H6" s="39" t="s">
        <v>63</v>
      </c>
      <c r="I6" s="39" t="s">
        <v>58</v>
      </c>
      <c r="J6" s="39" t="s">
        <v>63</v>
      </c>
      <c r="K6" s="39" t="s">
        <v>58</v>
      </c>
      <c r="L6" s="39" t="s">
        <v>63</v>
      </c>
      <c r="M6" s="39" t="s">
        <v>58</v>
      </c>
      <c r="N6" s="39" t="s">
        <v>63</v>
      </c>
      <c r="O6" s="39" t="s">
        <v>58</v>
      </c>
      <c r="P6" s="39" t="s">
        <v>63</v>
      </c>
    </row>
    <row r="7" spans="1:16" x14ac:dyDescent="0.25">
      <c r="A7" s="2" t="s">
        <v>13</v>
      </c>
      <c r="B7" s="3">
        <v>1430</v>
      </c>
      <c r="C7" s="3">
        <v>3648</v>
      </c>
      <c r="D7" s="4">
        <f>B7/C7*100</f>
        <v>39.199561403508767</v>
      </c>
      <c r="E7" s="3">
        <v>327</v>
      </c>
      <c r="F7" s="3">
        <v>0</v>
      </c>
      <c r="G7" s="3">
        <v>509613.304</v>
      </c>
      <c r="H7" s="3">
        <v>488115.96899999998</v>
      </c>
      <c r="I7" s="14">
        <v>544356.40700000001</v>
      </c>
      <c r="J7" s="14">
        <v>573515.24300000002</v>
      </c>
      <c r="K7" s="14">
        <v>51092.067000000003</v>
      </c>
      <c r="L7" s="14">
        <v>49170.807999999997</v>
      </c>
      <c r="M7" s="14">
        <v>92964.623000000007</v>
      </c>
      <c r="N7" s="14">
        <v>140002.204</v>
      </c>
      <c r="O7" s="14">
        <v>-41872.555999999997</v>
      </c>
      <c r="P7" s="14">
        <v>-90831.395999999993</v>
      </c>
    </row>
    <row r="8" spans="1:16" x14ac:dyDescent="0.25">
      <c r="A8" s="2" t="s">
        <v>14</v>
      </c>
      <c r="B8" s="3">
        <v>61</v>
      </c>
      <c r="C8" s="3">
        <v>222</v>
      </c>
      <c r="D8" s="4">
        <f t="shared" ref="D8:D28" si="0">B8/C8*100</f>
        <v>27.477477477477478</v>
      </c>
      <c r="E8" s="3">
        <v>6</v>
      </c>
      <c r="F8" s="3">
        <v>0</v>
      </c>
      <c r="G8" s="3">
        <v>5479.442</v>
      </c>
      <c r="H8" s="3">
        <v>5498.0709999999999</v>
      </c>
      <c r="I8" s="14">
        <v>7613.7730000000001</v>
      </c>
      <c r="J8" s="14">
        <v>30108.344000000001</v>
      </c>
      <c r="K8" s="14">
        <v>743.56299999999999</v>
      </c>
      <c r="L8" s="14">
        <v>562.60900000000004</v>
      </c>
      <c r="M8" s="14">
        <v>2985.991</v>
      </c>
      <c r="N8" s="14">
        <v>25201.776000000002</v>
      </c>
      <c r="O8" s="14">
        <v>-2242.4279999999999</v>
      </c>
      <c r="P8" s="14">
        <v>-24639.167000000001</v>
      </c>
    </row>
    <row r="9" spans="1:16" x14ac:dyDescent="0.25">
      <c r="A9" s="2" t="s">
        <v>15</v>
      </c>
      <c r="B9" s="3">
        <v>3312</v>
      </c>
      <c r="C9" s="3">
        <v>15162</v>
      </c>
      <c r="D9" s="4">
        <f t="shared" si="0"/>
        <v>21.844083893945392</v>
      </c>
      <c r="E9" s="3">
        <v>1196</v>
      </c>
      <c r="F9" s="3">
        <v>0</v>
      </c>
      <c r="G9" s="3">
        <v>1294700.6629999999</v>
      </c>
      <c r="H9" s="3">
        <v>1138511.5060000001</v>
      </c>
      <c r="I9" s="14">
        <v>1808091.487</v>
      </c>
      <c r="J9" s="14">
        <v>1518685.162</v>
      </c>
      <c r="K9" s="14">
        <v>126919.685</v>
      </c>
      <c r="L9" s="14">
        <v>121872.466</v>
      </c>
      <c r="M9" s="14">
        <v>638578.67099999997</v>
      </c>
      <c r="N9" s="14">
        <v>525036.93599999999</v>
      </c>
      <c r="O9" s="14">
        <v>-511658.98599999998</v>
      </c>
      <c r="P9" s="14">
        <v>-403164.47</v>
      </c>
    </row>
    <row r="10" spans="1:16" ht="15" customHeight="1" x14ac:dyDescent="0.25">
      <c r="A10" s="2" t="s">
        <v>16</v>
      </c>
      <c r="B10" s="3">
        <v>525</v>
      </c>
      <c r="C10" s="3">
        <v>838</v>
      </c>
      <c r="D10" s="4">
        <f t="shared" si="0"/>
        <v>62.649164677804293</v>
      </c>
      <c r="E10" s="3">
        <v>29</v>
      </c>
      <c r="F10" s="3">
        <v>0</v>
      </c>
      <c r="G10" s="3">
        <v>1886901.9140000001</v>
      </c>
      <c r="H10" s="3">
        <v>1806036.4369999999</v>
      </c>
      <c r="I10" s="14">
        <v>1880160.6370000001</v>
      </c>
      <c r="J10" s="14">
        <v>1758793.7420000001</v>
      </c>
      <c r="K10" s="14">
        <v>108105.298</v>
      </c>
      <c r="L10" s="14">
        <v>129058.5</v>
      </c>
      <c r="M10" s="14">
        <v>123902.72</v>
      </c>
      <c r="N10" s="14">
        <v>105699.36500000001</v>
      </c>
      <c r="O10" s="14">
        <v>-15797.422</v>
      </c>
      <c r="P10" s="14">
        <v>23359.134999999998</v>
      </c>
    </row>
    <row r="11" spans="1:16" ht="15" customHeight="1" x14ac:dyDescent="0.25">
      <c r="A11" s="2" t="s">
        <v>17</v>
      </c>
      <c r="B11" s="3">
        <v>132</v>
      </c>
      <c r="C11" s="3">
        <v>817</v>
      </c>
      <c r="D11" s="4">
        <f t="shared" si="0"/>
        <v>16.156670746634028</v>
      </c>
      <c r="E11" s="3">
        <v>55</v>
      </c>
      <c r="F11" s="3">
        <v>0</v>
      </c>
      <c r="G11" s="3">
        <v>90009.292000000001</v>
      </c>
      <c r="H11" s="3">
        <v>89389.812000000005</v>
      </c>
      <c r="I11" s="14">
        <v>133813.79500000001</v>
      </c>
      <c r="J11" s="14">
        <v>131146.277</v>
      </c>
      <c r="K11" s="14">
        <v>6686.2539999999999</v>
      </c>
      <c r="L11" s="14">
        <v>19630.366999999998</v>
      </c>
      <c r="M11" s="14">
        <v>50769.375999999997</v>
      </c>
      <c r="N11" s="14">
        <v>61700.536</v>
      </c>
      <c r="O11" s="14">
        <v>-44083.122000000003</v>
      </c>
      <c r="P11" s="14">
        <v>-42070.169000000002</v>
      </c>
    </row>
    <row r="12" spans="1:16" x14ac:dyDescent="0.25">
      <c r="A12" s="2" t="s">
        <v>18</v>
      </c>
      <c r="B12" s="3">
        <v>4644</v>
      </c>
      <c r="C12" s="3">
        <v>17168</v>
      </c>
      <c r="D12" s="4">
        <f t="shared" si="0"/>
        <v>27.050326188257223</v>
      </c>
      <c r="E12" s="3">
        <v>1065</v>
      </c>
      <c r="F12" s="3">
        <v>0</v>
      </c>
      <c r="G12" s="3">
        <v>2874048.7960000001</v>
      </c>
      <c r="H12" s="3">
        <v>3269564.5129999998</v>
      </c>
      <c r="I12" s="14">
        <v>3551868.9470000002</v>
      </c>
      <c r="J12" s="14">
        <v>3919725.1949999998</v>
      </c>
      <c r="K12" s="14">
        <v>356025.76500000001</v>
      </c>
      <c r="L12" s="14">
        <v>390996.69199999998</v>
      </c>
      <c r="M12" s="14">
        <v>1073790.7779999999</v>
      </c>
      <c r="N12" s="14">
        <v>1081739.8529999999</v>
      </c>
      <c r="O12" s="14">
        <v>-717765.01300000004</v>
      </c>
      <c r="P12" s="14">
        <v>-690743.16099999996</v>
      </c>
    </row>
    <row r="13" spans="1:16" x14ac:dyDescent="0.25">
      <c r="A13" s="2" t="s">
        <v>19</v>
      </c>
      <c r="B13" s="3">
        <v>8280</v>
      </c>
      <c r="C13" s="3">
        <v>28615</v>
      </c>
      <c r="D13" s="4">
        <f t="shared" si="0"/>
        <v>28.935872793989166</v>
      </c>
      <c r="E13" s="3">
        <v>1456</v>
      </c>
      <c r="F13" s="3">
        <v>0</v>
      </c>
      <c r="G13" s="3">
        <v>4500457.5470000003</v>
      </c>
      <c r="H13" s="3">
        <v>4264939.43</v>
      </c>
      <c r="I13" s="14">
        <v>5473917.8870000001</v>
      </c>
      <c r="J13" s="14">
        <v>4390409.2249999996</v>
      </c>
      <c r="K13" s="14">
        <v>391957.01899999997</v>
      </c>
      <c r="L13" s="14">
        <v>470138.52</v>
      </c>
      <c r="M13" s="14">
        <v>1398997.952</v>
      </c>
      <c r="N13" s="14">
        <v>639816.64199999999</v>
      </c>
      <c r="O13" s="14">
        <v>-1007040.933</v>
      </c>
      <c r="P13" s="14">
        <v>-169678.122</v>
      </c>
    </row>
    <row r="14" spans="1:16" x14ac:dyDescent="0.25">
      <c r="A14" s="2" t="s">
        <v>20</v>
      </c>
      <c r="B14" s="3">
        <v>1456</v>
      </c>
      <c r="C14" s="3">
        <v>6511</v>
      </c>
      <c r="D14" s="4">
        <f t="shared" si="0"/>
        <v>22.362156350790968</v>
      </c>
      <c r="E14" s="3">
        <v>534</v>
      </c>
      <c r="F14" s="3">
        <v>0</v>
      </c>
      <c r="G14" s="3">
        <v>456976.429</v>
      </c>
      <c r="H14" s="3">
        <v>486520.73599999998</v>
      </c>
      <c r="I14" s="14">
        <v>487026.685</v>
      </c>
      <c r="J14" s="14">
        <v>510653.63199999998</v>
      </c>
      <c r="K14" s="14">
        <v>50918.398999999998</v>
      </c>
      <c r="L14" s="14">
        <v>98046.315000000002</v>
      </c>
      <c r="M14" s="14">
        <v>86707.18</v>
      </c>
      <c r="N14" s="14">
        <v>127413.38800000001</v>
      </c>
      <c r="O14" s="14">
        <v>-35788.781000000003</v>
      </c>
      <c r="P14" s="14">
        <v>-29367.073</v>
      </c>
    </row>
    <row r="15" spans="1:16" x14ac:dyDescent="0.25">
      <c r="A15" s="2" t="s">
        <v>21</v>
      </c>
      <c r="B15" s="3">
        <v>3967</v>
      </c>
      <c r="C15" s="3">
        <v>13060</v>
      </c>
      <c r="D15" s="4">
        <f t="shared" si="0"/>
        <v>30.375191424196018</v>
      </c>
      <c r="E15" s="3">
        <v>2005</v>
      </c>
      <c r="F15" s="3">
        <v>0</v>
      </c>
      <c r="G15" s="3">
        <v>1504262.0379999999</v>
      </c>
      <c r="H15" s="3">
        <v>582640.78399999999</v>
      </c>
      <c r="I15" s="14">
        <v>1505631.4850000001</v>
      </c>
      <c r="J15" s="14">
        <v>886928.42700000003</v>
      </c>
      <c r="K15" s="14">
        <v>258243.93299999999</v>
      </c>
      <c r="L15" s="14">
        <v>85850.695999999996</v>
      </c>
      <c r="M15" s="14">
        <v>274326.44099999999</v>
      </c>
      <c r="N15" s="14">
        <v>392319.58299999998</v>
      </c>
      <c r="O15" s="14">
        <v>-16082.508</v>
      </c>
      <c r="P15" s="14">
        <v>-306468.88699999999</v>
      </c>
    </row>
    <row r="16" spans="1:16" x14ac:dyDescent="0.25">
      <c r="A16" s="2" t="s">
        <v>22</v>
      </c>
      <c r="B16" s="3">
        <v>2147</v>
      </c>
      <c r="C16" s="3">
        <v>7080</v>
      </c>
      <c r="D16" s="4">
        <f t="shared" si="0"/>
        <v>30.324858757062145</v>
      </c>
      <c r="E16" s="3">
        <v>350</v>
      </c>
      <c r="F16" s="3">
        <v>0</v>
      </c>
      <c r="G16" s="3">
        <v>674231.71799999999</v>
      </c>
      <c r="H16" s="3">
        <v>577595.68599999999</v>
      </c>
      <c r="I16" s="14">
        <v>650470.03300000005</v>
      </c>
      <c r="J16" s="14">
        <v>515926.84499999997</v>
      </c>
      <c r="K16" s="14">
        <v>77459.88</v>
      </c>
      <c r="L16" s="14">
        <v>106510.024</v>
      </c>
      <c r="M16" s="14">
        <v>63592.6</v>
      </c>
      <c r="N16" s="14">
        <v>59712.826000000001</v>
      </c>
      <c r="O16" s="14">
        <v>13867.28</v>
      </c>
      <c r="P16" s="14">
        <v>46797.197999999997</v>
      </c>
    </row>
    <row r="17" spans="1:17" x14ac:dyDescent="0.25">
      <c r="A17" s="2" t="s">
        <v>23</v>
      </c>
      <c r="B17" s="3">
        <v>176</v>
      </c>
      <c r="C17" s="3">
        <v>502</v>
      </c>
      <c r="D17" s="4">
        <f t="shared" si="0"/>
        <v>35.059760956175303</v>
      </c>
      <c r="E17" s="3">
        <v>17</v>
      </c>
      <c r="F17" s="3">
        <v>0</v>
      </c>
      <c r="G17" s="3">
        <v>485224.83</v>
      </c>
      <c r="H17" s="3">
        <v>476988.005</v>
      </c>
      <c r="I17" s="14">
        <v>191317.658</v>
      </c>
      <c r="J17" s="14">
        <v>159834.30300000001</v>
      </c>
      <c r="K17" s="14">
        <v>332376.43</v>
      </c>
      <c r="L17" s="14">
        <v>350651.20600000001</v>
      </c>
      <c r="M17" s="14">
        <v>44318.080999999998</v>
      </c>
      <c r="N17" s="14">
        <v>43847.343999999997</v>
      </c>
      <c r="O17" s="14">
        <v>288058.34899999999</v>
      </c>
      <c r="P17" s="14">
        <v>306803.86200000002</v>
      </c>
    </row>
    <row r="18" spans="1:17" x14ac:dyDescent="0.25">
      <c r="A18" s="2" t="s">
        <v>24</v>
      </c>
      <c r="B18" s="3">
        <v>4180</v>
      </c>
      <c r="C18" s="3">
        <v>6137</v>
      </c>
      <c r="D18" s="4">
        <f t="shared" si="0"/>
        <v>68.111455108359138</v>
      </c>
      <c r="E18" s="3">
        <v>241</v>
      </c>
      <c r="F18" s="3">
        <v>0</v>
      </c>
      <c r="G18" s="3">
        <v>3725319.4559999998</v>
      </c>
      <c r="H18" s="3">
        <v>3452093.9819999998</v>
      </c>
      <c r="I18" s="14">
        <v>3675834.5350000001</v>
      </c>
      <c r="J18" s="14">
        <v>4155203.2259999998</v>
      </c>
      <c r="K18" s="14">
        <v>814187.81400000001</v>
      </c>
      <c r="L18" s="14">
        <v>552348.04200000002</v>
      </c>
      <c r="M18" s="14">
        <v>833252.37800000003</v>
      </c>
      <c r="N18" s="14">
        <v>1308035.6359999999</v>
      </c>
      <c r="O18" s="14">
        <v>-19064.563999999998</v>
      </c>
      <c r="P18" s="14">
        <v>-755687.59400000004</v>
      </c>
    </row>
    <row r="19" spans="1:17" x14ac:dyDescent="0.25">
      <c r="A19" s="2" t="s">
        <v>25</v>
      </c>
      <c r="B19" s="3">
        <v>6023</v>
      </c>
      <c r="C19" s="3">
        <v>21946</v>
      </c>
      <c r="D19" s="4">
        <f t="shared" si="0"/>
        <v>27.444636835869861</v>
      </c>
      <c r="E19" s="3">
        <v>910</v>
      </c>
      <c r="F19" s="3">
        <v>0</v>
      </c>
      <c r="G19" s="3">
        <v>2861278.1839999999</v>
      </c>
      <c r="H19" s="3">
        <v>2502460.6549999998</v>
      </c>
      <c r="I19" s="14">
        <v>2119063.818</v>
      </c>
      <c r="J19" s="14">
        <v>2197049.84</v>
      </c>
      <c r="K19" s="14">
        <v>1043426.029</v>
      </c>
      <c r="L19" s="14">
        <v>822460.46299999999</v>
      </c>
      <c r="M19" s="14">
        <v>421679.84100000001</v>
      </c>
      <c r="N19" s="14">
        <v>572331.86199999996</v>
      </c>
      <c r="O19" s="14">
        <v>621746.18799999997</v>
      </c>
      <c r="P19" s="14">
        <v>250128.601</v>
      </c>
    </row>
    <row r="20" spans="1:17" x14ac:dyDescent="0.25">
      <c r="A20" s="2" t="s">
        <v>26</v>
      </c>
      <c r="B20" s="3">
        <v>2864</v>
      </c>
      <c r="C20" s="3">
        <v>7059</v>
      </c>
      <c r="D20" s="4">
        <f t="shared" si="0"/>
        <v>40.5723190253577</v>
      </c>
      <c r="E20" s="3">
        <v>561</v>
      </c>
      <c r="F20" s="3">
        <v>0</v>
      </c>
      <c r="G20" s="3">
        <v>922113.73800000001</v>
      </c>
      <c r="H20" s="3">
        <v>750079.90500000003</v>
      </c>
      <c r="I20" s="14">
        <v>985520.67299999995</v>
      </c>
      <c r="J20" s="14">
        <v>891987.571</v>
      </c>
      <c r="K20" s="14">
        <v>72252.187000000005</v>
      </c>
      <c r="L20" s="14">
        <v>79127.61</v>
      </c>
      <c r="M20" s="14">
        <v>145140.864</v>
      </c>
      <c r="N20" s="14">
        <v>228737.03200000001</v>
      </c>
      <c r="O20" s="14">
        <v>-72888.676999999996</v>
      </c>
      <c r="P20" s="14">
        <v>-149609.42199999999</v>
      </c>
    </row>
    <row r="21" spans="1:17" x14ac:dyDescent="0.25">
      <c r="A21" s="2" t="s">
        <v>27</v>
      </c>
      <c r="B21" s="3">
        <v>14</v>
      </c>
      <c r="C21" s="3">
        <v>52</v>
      </c>
      <c r="D21" s="4">
        <f t="shared" si="0"/>
        <v>26.923076923076923</v>
      </c>
      <c r="E21" s="3">
        <v>211</v>
      </c>
      <c r="F21" s="3">
        <v>0</v>
      </c>
      <c r="G21" s="3">
        <v>37262.962</v>
      </c>
      <c r="H21" s="3">
        <v>9509.8070000000007</v>
      </c>
      <c r="I21" s="14">
        <v>37621.724000000002</v>
      </c>
      <c r="J21" s="14">
        <v>7783.201</v>
      </c>
      <c r="K21" s="14">
        <v>494.18900000000002</v>
      </c>
      <c r="L21" s="14">
        <v>1892.123</v>
      </c>
      <c r="M21" s="14">
        <v>2410.2020000000002</v>
      </c>
      <c r="N21" s="14">
        <v>286.98099999999999</v>
      </c>
      <c r="O21" s="14">
        <v>-1916.0129999999999</v>
      </c>
      <c r="P21" s="14">
        <v>1605.1420000000001</v>
      </c>
    </row>
    <row r="22" spans="1:17" x14ac:dyDescent="0.25">
      <c r="A22" s="2" t="s">
        <v>28</v>
      </c>
      <c r="B22" s="3">
        <v>425</v>
      </c>
      <c r="C22" s="3">
        <v>1676</v>
      </c>
      <c r="D22" s="4">
        <f t="shared" si="0"/>
        <v>25.357995226730313</v>
      </c>
      <c r="E22" s="3">
        <v>114</v>
      </c>
      <c r="F22" s="3">
        <v>0</v>
      </c>
      <c r="G22" s="3">
        <v>53185.707000000002</v>
      </c>
      <c r="H22" s="3">
        <v>40870.557999999997</v>
      </c>
      <c r="I22" s="14">
        <v>48499.705000000002</v>
      </c>
      <c r="J22" s="14">
        <v>35893.086000000003</v>
      </c>
      <c r="K22" s="14">
        <v>8766.8269999999993</v>
      </c>
      <c r="L22" s="14">
        <v>9341.8459999999995</v>
      </c>
      <c r="M22" s="14">
        <v>5282.5290000000005</v>
      </c>
      <c r="N22" s="14">
        <v>5426.83</v>
      </c>
      <c r="O22" s="14">
        <v>3484.2979999999998</v>
      </c>
      <c r="P22" s="14">
        <v>3915.0160000000001</v>
      </c>
    </row>
    <row r="23" spans="1:17" x14ac:dyDescent="0.25">
      <c r="A23" s="2" t="s">
        <v>29</v>
      </c>
      <c r="B23" s="3">
        <v>364</v>
      </c>
      <c r="C23" s="3">
        <v>1889</v>
      </c>
      <c r="D23" s="4">
        <f t="shared" si="0"/>
        <v>19.26945473795659</v>
      </c>
      <c r="E23" s="3">
        <v>61</v>
      </c>
      <c r="F23" s="3">
        <v>0</v>
      </c>
      <c r="G23" s="3">
        <v>35938.125</v>
      </c>
      <c r="H23" s="3">
        <v>30461.718000000001</v>
      </c>
      <c r="I23" s="14">
        <v>39919.06</v>
      </c>
      <c r="J23" s="14">
        <v>56683.036999999997</v>
      </c>
      <c r="K23" s="14">
        <v>7665.75</v>
      </c>
      <c r="L23" s="14">
        <v>4180.7150000000001</v>
      </c>
      <c r="M23" s="14">
        <v>12372.505999999999</v>
      </c>
      <c r="N23" s="14">
        <v>30828.748</v>
      </c>
      <c r="O23" s="14">
        <v>-4706.7560000000003</v>
      </c>
      <c r="P23" s="14">
        <v>-26648.032999999999</v>
      </c>
    </row>
    <row r="24" spans="1:17" x14ac:dyDescent="0.25">
      <c r="A24" s="2" t="s">
        <v>30</v>
      </c>
      <c r="B24" s="3">
        <v>683</v>
      </c>
      <c r="C24" s="3">
        <v>1873</v>
      </c>
      <c r="D24" s="4">
        <f t="shared" si="0"/>
        <v>36.465563267485315</v>
      </c>
      <c r="E24" s="3">
        <v>119</v>
      </c>
      <c r="F24" s="3">
        <v>0</v>
      </c>
      <c r="G24" s="3">
        <v>153196.50700000001</v>
      </c>
      <c r="H24" s="3">
        <v>103501.042</v>
      </c>
      <c r="I24" s="14">
        <v>142556.976</v>
      </c>
      <c r="J24" s="14">
        <v>166218.05799999999</v>
      </c>
      <c r="K24" s="14">
        <v>23760.735000000001</v>
      </c>
      <c r="L24" s="14">
        <v>22745.579000000002</v>
      </c>
      <c r="M24" s="14">
        <v>16702.121999999999</v>
      </c>
      <c r="N24" s="14">
        <v>87996.6</v>
      </c>
      <c r="O24" s="14">
        <v>7058.6130000000003</v>
      </c>
      <c r="P24" s="14">
        <v>-65251.021000000001</v>
      </c>
    </row>
    <row r="25" spans="1:17" x14ac:dyDescent="0.25">
      <c r="A25" s="2" t="s">
        <v>31</v>
      </c>
      <c r="B25" s="3">
        <v>713</v>
      </c>
      <c r="C25" s="3">
        <v>4504</v>
      </c>
      <c r="D25" s="4">
        <f t="shared" si="0"/>
        <v>15.830373001776199</v>
      </c>
      <c r="E25" s="3">
        <v>218</v>
      </c>
      <c r="F25" s="3">
        <v>0</v>
      </c>
      <c r="G25" s="3">
        <v>64837.898000000001</v>
      </c>
      <c r="H25" s="3">
        <v>38692.256999999998</v>
      </c>
      <c r="I25" s="14">
        <v>66770.004000000001</v>
      </c>
      <c r="J25" s="14">
        <v>41332.646000000001</v>
      </c>
      <c r="K25" s="14">
        <v>8115.9390000000003</v>
      </c>
      <c r="L25" s="14">
        <v>7534.67</v>
      </c>
      <c r="M25" s="14">
        <v>10868.038</v>
      </c>
      <c r="N25" s="14">
        <v>10969.679</v>
      </c>
      <c r="O25" s="14">
        <v>-2752.0990000000002</v>
      </c>
      <c r="P25" s="14">
        <v>-3435.009</v>
      </c>
    </row>
    <row r="26" spans="1:17" ht="15" customHeight="1" x14ac:dyDescent="0.25">
      <c r="A26" s="2" t="s">
        <v>64</v>
      </c>
      <c r="B26" s="3">
        <v>2</v>
      </c>
      <c r="C26" s="3">
        <v>3</v>
      </c>
      <c r="D26" s="4">
        <f t="shared" si="0"/>
        <v>66.666666666666657</v>
      </c>
      <c r="E26" s="3">
        <v>0</v>
      </c>
      <c r="F26" s="3">
        <v>0</v>
      </c>
      <c r="G26" s="3">
        <v>121.946</v>
      </c>
      <c r="H26" s="3">
        <v>120.791</v>
      </c>
      <c r="I26" s="14">
        <v>122.459</v>
      </c>
      <c r="J26" s="14">
        <v>119.02200000000001</v>
      </c>
      <c r="K26" s="14">
        <v>1.2190000000000001</v>
      </c>
      <c r="L26" s="14">
        <v>2.1339999999999999</v>
      </c>
      <c r="M26" s="14">
        <v>1.732</v>
      </c>
      <c r="N26" s="14">
        <v>0.36499999999999999</v>
      </c>
      <c r="O26" s="14">
        <v>-0.51300000000000001</v>
      </c>
      <c r="P26" s="14">
        <v>1.7689999999999999</v>
      </c>
    </row>
    <row r="27" spans="1:17" x14ac:dyDescent="0.25">
      <c r="A27" s="22" t="s">
        <v>32</v>
      </c>
      <c r="B27" s="6">
        <v>197</v>
      </c>
      <c r="C27" s="6">
        <v>247</v>
      </c>
      <c r="D27" s="5">
        <f t="shared" si="0"/>
        <v>79.757085020242911</v>
      </c>
      <c r="E27" s="6">
        <v>15</v>
      </c>
      <c r="F27" s="6">
        <v>0</v>
      </c>
      <c r="G27" s="6">
        <v>108234.681</v>
      </c>
      <c r="H27" s="6">
        <v>160058.73199999999</v>
      </c>
      <c r="I27" s="15">
        <v>53065.324000000001</v>
      </c>
      <c r="J27" s="15">
        <v>101758.22100000001</v>
      </c>
      <c r="K27" s="15">
        <v>50572.557999999997</v>
      </c>
      <c r="L27" s="15">
        <v>55138.366000000002</v>
      </c>
      <c r="M27" s="15">
        <v>1596.6669999999999</v>
      </c>
      <c r="N27" s="15">
        <v>3721.7629999999999</v>
      </c>
      <c r="O27" s="15">
        <v>48975.891000000003</v>
      </c>
      <c r="P27" s="15">
        <v>51416.603000000003</v>
      </c>
    </row>
    <row r="28" spans="1:17" s="8" customFormat="1" ht="12" x14ac:dyDescent="0.2">
      <c r="A28" s="35" t="s">
        <v>33</v>
      </c>
      <c r="B28" s="36">
        <v>41595</v>
      </c>
      <c r="C28" s="36">
        <v>139009</v>
      </c>
      <c r="D28" s="37">
        <f t="shared" si="0"/>
        <v>29.922523002107777</v>
      </c>
      <c r="E28" s="36">
        <v>9490</v>
      </c>
      <c r="F28" s="36">
        <v>0</v>
      </c>
      <c r="G28" s="36">
        <v>22243395.177000001</v>
      </c>
      <c r="H28" s="36">
        <v>20273650.396000002</v>
      </c>
      <c r="I28" s="36">
        <v>23403243.072000001</v>
      </c>
      <c r="J28" s="36">
        <v>22049754.302999999</v>
      </c>
      <c r="K28" s="36">
        <v>3789771.54</v>
      </c>
      <c r="L28" s="36">
        <v>3377259.7510000002</v>
      </c>
      <c r="M28" s="36">
        <v>5300241.2920000004</v>
      </c>
      <c r="N28" s="36">
        <v>5450825.949</v>
      </c>
      <c r="O28" s="38">
        <v>-1510469.7520000001</v>
      </c>
      <c r="P28" s="38">
        <v>-2073566.1980000001</v>
      </c>
    </row>
    <row r="29" spans="1:17" x14ac:dyDescent="0.25">
      <c r="A29" s="33" t="s">
        <v>60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</sheetData>
  <mergeCells count="11">
    <mergeCell ref="G5:H5"/>
    <mergeCell ref="A5:A6"/>
    <mergeCell ref="B5:B6"/>
    <mergeCell ref="C5:C6"/>
    <mergeCell ref="D5:D6"/>
    <mergeCell ref="E5:F5"/>
    <mergeCell ref="N4:P4"/>
    <mergeCell ref="I5:J5"/>
    <mergeCell ref="O5:P5"/>
    <mergeCell ref="K5:L5"/>
    <mergeCell ref="M5:N5"/>
  </mergeCells>
  <pageMargins left="0.31496062992125984" right="0.31496062992125984" top="0.35433070866141736" bottom="0.35433070866141736" header="0.11811023622047245" footer="0.11811023622047245"/>
  <pageSetup paperSize="9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29"/>
  <sheetViews>
    <sheetView tabSelected="1" zoomScale="90" zoomScaleNormal="90" workbookViewId="0">
      <selection activeCell="Q11" sqref="Q11"/>
    </sheetView>
  </sheetViews>
  <sheetFormatPr defaultColWidth="8.75" defaultRowHeight="15" x14ac:dyDescent="0.25"/>
  <cols>
    <col min="1" max="1" width="4.25" style="1" customWidth="1"/>
    <col min="2" max="2" width="26.375" style="1" customWidth="1"/>
    <col min="3" max="3" width="10.875" style="1" customWidth="1"/>
    <col min="4" max="4" width="10.375" style="1" customWidth="1"/>
    <col min="5" max="5" width="10.75" style="1" customWidth="1"/>
    <col min="6" max="6" width="7.375" style="1" customWidth="1"/>
    <col min="7" max="7" width="6.25" style="1" customWidth="1"/>
    <col min="8" max="9" width="9.625" style="1" bestFit="1" customWidth="1"/>
    <col min="10" max="10" width="9.25" style="1" bestFit="1" customWidth="1"/>
    <col min="11" max="13" width="8.75" style="1" bestFit="1" customWidth="1"/>
    <col min="14" max="15" width="8.125" style="1" bestFit="1" customWidth="1"/>
    <col min="16" max="17" width="8.75" style="1" bestFit="1" customWidth="1"/>
    <col min="18" max="16384" width="8.75" style="1"/>
  </cols>
  <sheetData>
    <row r="1" spans="1:16380" ht="16.5" customHeight="1" x14ac:dyDescent="0.25"/>
    <row r="3" spans="1:16380" s="31" customFormat="1" x14ac:dyDescent="0.25">
      <c r="A3" s="34" t="s">
        <v>59</v>
      </c>
      <c r="B3" s="29"/>
      <c r="C3" s="29"/>
      <c r="D3" s="30"/>
      <c r="E3" s="29"/>
      <c r="F3" s="29"/>
      <c r="G3" s="29"/>
      <c r="H3" s="29"/>
      <c r="I3" s="29"/>
      <c r="J3" s="29"/>
      <c r="K3" s="29"/>
      <c r="O3" s="29"/>
      <c r="P3" s="29"/>
    </row>
    <row r="4" spans="1:16380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40" t="s">
        <v>57</v>
      </c>
      <c r="O4" s="41"/>
      <c r="P4" s="41"/>
      <c r="Q4" s="41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</row>
    <row r="5" spans="1:16380" s="8" customFormat="1" ht="24.95" customHeight="1" x14ac:dyDescent="0.2">
      <c r="A5" s="52" t="s">
        <v>34</v>
      </c>
      <c r="B5" s="54" t="s">
        <v>35</v>
      </c>
      <c r="C5" s="44" t="s">
        <v>61</v>
      </c>
      <c r="D5" s="44" t="s">
        <v>2</v>
      </c>
      <c r="E5" s="44" t="s">
        <v>3</v>
      </c>
      <c r="F5" s="48" t="s">
        <v>62</v>
      </c>
      <c r="G5" s="49"/>
      <c r="H5" s="42" t="s">
        <v>4</v>
      </c>
      <c r="I5" s="43"/>
      <c r="J5" s="42" t="s">
        <v>5</v>
      </c>
      <c r="K5" s="43" t="s">
        <v>6</v>
      </c>
      <c r="L5" s="42" t="s">
        <v>9</v>
      </c>
      <c r="M5" s="43" t="s">
        <v>10</v>
      </c>
      <c r="N5" s="42" t="s">
        <v>11</v>
      </c>
      <c r="O5" s="43" t="s">
        <v>12</v>
      </c>
      <c r="P5" s="42" t="s">
        <v>7</v>
      </c>
      <c r="Q5" s="43" t="s">
        <v>8</v>
      </c>
    </row>
    <row r="6" spans="1:16380" ht="24.95" customHeight="1" x14ac:dyDescent="0.25">
      <c r="A6" s="53" t="s">
        <v>36</v>
      </c>
      <c r="B6" s="55"/>
      <c r="C6" s="45"/>
      <c r="D6" s="45"/>
      <c r="E6" s="45"/>
      <c r="F6" s="39" t="s">
        <v>58</v>
      </c>
      <c r="G6" s="39" t="s">
        <v>63</v>
      </c>
      <c r="H6" s="39" t="s">
        <v>58</v>
      </c>
      <c r="I6" s="39" t="s">
        <v>63</v>
      </c>
      <c r="J6" s="39" t="s">
        <v>58</v>
      </c>
      <c r="K6" s="39" t="s">
        <v>63</v>
      </c>
      <c r="L6" s="39" t="s">
        <v>58</v>
      </c>
      <c r="M6" s="39" t="s">
        <v>63</v>
      </c>
      <c r="N6" s="39" t="s">
        <v>58</v>
      </c>
      <c r="O6" s="39" t="s">
        <v>63</v>
      </c>
      <c r="P6" s="39" t="s">
        <v>58</v>
      </c>
      <c r="Q6" s="39" t="s">
        <v>63</v>
      </c>
    </row>
    <row r="7" spans="1:16380" x14ac:dyDescent="0.25">
      <c r="A7" s="9">
        <v>7</v>
      </c>
      <c r="B7" s="17" t="s">
        <v>37</v>
      </c>
      <c r="C7" s="18">
        <v>417</v>
      </c>
      <c r="D7" s="18">
        <v>2260</v>
      </c>
      <c r="E7" s="19">
        <f>C7/D7*100</f>
        <v>18.451327433628318</v>
      </c>
      <c r="F7" s="18">
        <v>126</v>
      </c>
      <c r="G7" s="18">
        <v>0</v>
      </c>
      <c r="H7" s="18">
        <v>98789.292000000001</v>
      </c>
      <c r="I7" s="20">
        <v>97207.404999999999</v>
      </c>
      <c r="J7" s="20">
        <v>131371.27600000001</v>
      </c>
      <c r="K7" s="20">
        <v>127927.28200000001</v>
      </c>
      <c r="L7" s="20">
        <v>14012.712</v>
      </c>
      <c r="M7" s="20">
        <v>15359.966</v>
      </c>
      <c r="N7" s="20">
        <v>48125.51</v>
      </c>
      <c r="O7" s="20">
        <v>47325.046999999999</v>
      </c>
      <c r="P7" s="20">
        <v>-34112.798000000003</v>
      </c>
      <c r="Q7" s="20">
        <v>-31965.080999999998</v>
      </c>
    </row>
    <row r="8" spans="1:16380" x14ac:dyDescent="0.25">
      <c r="A8" s="9">
        <v>12</v>
      </c>
      <c r="B8" s="17" t="s">
        <v>38</v>
      </c>
      <c r="C8" s="18">
        <v>431</v>
      </c>
      <c r="D8" s="18">
        <v>2151</v>
      </c>
      <c r="E8" s="19">
        <f t="shared" ref="E8:E27" si="0">C8/D8*100</f>
        <v>20.037192003719202</v>
      </c>
      <c r="F8" s="18">
        <v>151</v>
      </c>
      <c r="G8" s="18">
        <v>0</v>
      </c>
      <c r="H8" s="18">
        <v>462294.30699999997</v>
      </c>
      <c r="I8" s="20">
        <v>203437.054</v>
      </c>
      <c r="J8" s="20">
        <v>465476.67200000002</v>
      </c>
      <c r="K8" s="20">
        <v>353926.11499999999</v>
      </c>
      <c r="L8" s="20">
        <v>28812.405999999999</v>
      </c>
      <c r="M8" s="20">
        <v>17869.361000000001</v>
      </c>
      <c r="N8" s="20">
        <v>33636.86</v>
      </c>
      <c r="O8" s="20">
        <v>170514.076</v>
      </c>
      <c r="P8" s="20">
        <v>-4824.4539999999997</v>
      </c>
      <c r="Q8" s="20">
        <v>-152644.715</v>
      </c>
    </row>
    <row r="9" spans="1:16380" x14ac:dyDescent="0.25">
      <c r="A9" s="9">
        <v>19</v>
      </c>
      <c r="B9" s="17" t="s">
        <v>39</v>
      </c>
      <c r="C9" s="18">
        <v>1427</v>
      </c>
      <c r="D9" s="18">
        <v>4393</v>
      </c>
      <c r="E9" s="19">
        <f t="shared" si="0"/>
        <v>32.483496471659457</v>
      </c>
      <c r="F9" s="18">
        <v>392</v>
      </c>
      <c r="G9" s="18">
        <v>0</v>
      </c>
      <c r="H9" s="18">
        <v>430740.44400000002</v>
      </c>
      <c r="I9" s="20">
        <v>306037.54800000001</v>
      </c>
      <c r="J9" s="20">
        <v>477977.875</v>
      </c>
      <c r="K9" s="20">
        <v>401831.04700000002</v>
      </c>
      <c r="L9" s="20">
        <v>80927.232000000004</v>
      </c>
      <c r="M9" s="20">
        <v>52581.345000000001</v>
      </c>
      <c r="N9" s="20">
        <v>136873.70199999999</v>
      </c>
      <c r="O9" s="20">
        <v>155030.48699999999</v>
      </c>
      <c r="P9" s="20">
        <v>-55946.47</v>
      </c>
      <c r="Q9" s="20">
        <v>-102449.14200000001</v>
      </c>
    </row>
    <row r="10" spans="1:16380" s="28" customFormat="1" x14ac:dyDescent="0.25">
      <c r="A10" s="24">
        <v>21</v>
      </c>
      <c r="B10" s="23" t="s">
        <v>0</v>
      </c>
      <c r="C10" s="25">
        <v>14538</v>
      </c>
      <c r="D10" s="25">
        <v>46347</v>
      </c>
      <c r="E10" s="26">
        <f t="shared" si="0"/>
        <v>31.367726066412065</v>
      </c>
      <c r="F10" s="25">
        <v>3263</v>
      </c>
      <c r="G10" s="25">
        <v>0</v>
      </c>
      <c r="H10" s="25">
        <v>12355540.341</v>
      </c>
      <c r="I10" s="27">
        <v>11451334.012</v>
      </c>
      <c r="J10" s="27">
        <v>11578692.335999999</v>
      </c>
      <c r="K10" s="27">
        <v>11332048.744999999</v>
      </c>
      <c r="L10" s="27">
        <v>2623959.003</v>
      </c>
      <c r="M10" s="27">
        <v>2228169.469</v>
      </c>
      <c r="N10" s="27">
        <v>2083660.595</v>
      </c>
      <c r="O10" s="27">
        <v>2282141.747</v>
      </c>
      <c r="P10" s="27">
        <v>540298.40800000005</v>
      </c>
      <c r="Q10" s="27">
        <v>-53972.277999999998</v>
      </c>
    </row>
    <row r="11" spans="1:16380" x14ac:dyDescent="0.25">
      <c r="A11" s="9">
        <v>18</v>
      </c>
      <c r="B11" s="17" t="s">
        <v>40</v>
      </c>
      <c r="C11" s="18">
        <v>4548</v>
      </c>
      <c r="D11" s="18">
        <v>11402</v>
      </c>
      <c r="E11" s="19">
        <f t="shared" si="0"/>
        <v>39.887738993159097</v>
      </c>
      <c r="F11" s="18">
        <v>475</v>
      </c>
      <c r="G11" s="18">
        <v>0</v>
      </c>
      <c r="H11" s="18">
        <v>1484883.23</v>
      </c>
      <c r="I11" s="20">
        <v>1631801.9069999999</v>
      </c>
      <c r="J11" s="20">
        <v>1739628.159</v>
      </c>
      <c r="K11" s="20">
        <v>2050155.7239999999</v>
      </c>
      <c r="L11" s="20">
        <v>167752.77299999999</v>
      </c>
      <c r="M11" s="20">
        <v>159440.432</v>
      </c>
      <c r="N11" s="20">
        <v>442118.245</v>
      </c>
      <c r="O11" s="20">
        <v>595543.74100000004</v>
      </c>
      <c r="P11" s="20">
        <v>-274365.47200000001</v>
      </c>
      <c r="Q11" s="20">
        <v>-436103.30900000001</v>
      </c>
    </row>
    <row r="12" spans="1:16380" x14ac:dyDescent="0.25">
      <c r="A12" s="9">
        <v>4</v>
      </c>
      <c r="B12" s="17" t="s">
        <v>41</v>
      </c>
      <c r="C12" s="18">
        <v>643</v>
      </c>
      <c r="D12" s="18">
        <v>2417</v>
      </c>
      <c r="E12" s="19">
        <f t="shared" si="0"/>
        <v>26.603227141083991</v>
      </c>
      <c r="F12" s="18">
        <v>194</v>
      </c>
      <c r="G12" s="18">
        <v>0</v>
      </c>
      <c r="H12" s="18">
        <v>152608.644</v>
      </c>
      <c r="I12" s="20">
        <v>92595.145999999993</v>
      </c>
      <c r="J12" s="20">
        <v>164567.981</v>
      </c>
      <c r="K12" s="20">
        <v>171046.13800000001</v>
      </c>
      <c r="L12" s="20">
        <v>20304.182000000001</v>
      </c>
      <c r="M12" s="20">
        <v>17122.625</v>
      </c>
      <c r="N12" s="20">
        <v>33887.455999999998</v>
      </c>
      <c r="O12" s="20">
        <v>96905.512000000002</v>
      </c>
      <c r="P12" s="20">
        <v>-13583.273999999999</v>
      </c>
      <c r="Q12" s="20">
        <v>-79782.887000000002</v>
      </c>
    </row>
    <row r="13" spans="1:16380" x14ac:dyDescent="0.25">
      <c r="A13" s="9">
        <v>6</v>
      </c>
      <c r="B13" s="17" t="s">
        <v>42</v>
      </c>
      <c r="C13" s="18">
        <v>494</v>
      </c>
      <c r="D13" s="18">
        <v>2020</v>
      </c>
      <c r="E13" s="19">
        <f t="shared" si="0"/>
        <v>24.455445544554454</v>
      </c>
      <c r="F13" s="18">
        <v>102</v>
      </c>
      <c r="G13" s="18">
        <v>0</v>
      </c>
      <c r="H13" s="18">
        <v>98415.394</v>
      </c>
      <c r="I13" s="20">
        <v>153612.04</v>
      </c>
      <c r="J13" s="20">
        <v>118148.34</v>
      </c>
      <c r="K13" s="20">
        <v>167838.96299999999</v>
      </c>
      <c r="L13" s="20">
        <v>9063.0619999999999</v>
      </c>
      <c r="M13" s="20">
        <v>17222.392</v>
      </c>
      <c r="N13" s="20">
        <v>29848.159</v>
      </c>
      <c r="O13" s="20">
        <v>33416.786999999997</v>
      </c>
      <c r="P13" s="20">
        <v>-20785.097000000002</v>
      </c>
      <c r="Q13" s="20">
        <v>-16194.395</v>
      </c>
    </row>
    <row r="14" spans="1:16380" x14ac:dyDescent="0.25">
      <c r="A14" s="9">
        <v>2</v>
      </c>
      <c r="B14" s="17" t="s">
        <v>43</v>
      </c>
      <c r="C14" s="18">
        <v>616</v>
      </c>
      <c r="D14" s="18">
        <v>2459</v>
      </c>
      <c r="E14" s="19">
        <f t="shared" si="0"/>
        <v>25.050833672224481</v>
      </c>
      <c r="F14" s="18">
        <v>260</v>
      </c>
      <c r="G14" s="18">
        <v>0</v>
      </c>
      <c r="H14" s="18">
        <v>288871.61599999998</v>
      </c>
      <c r="I14" s="20">
        <v>279908.49200000003</v>
      </c>
      <c r="J14" s="20">
        <v>337323.283</v>
      </c>
      <c r="K14" s="20">
        <v>316448.92800000001</v>
      </c>
      <c r="L14" s="20">
        <v>19941.045999999998</v>
      </c>
      <c r="M14" s="20">
        <v>22856.258000000002</v>
      </c>
      <c r="N14" s="20">
        <v>70003.971000000005</v>
      </c>
      <c r="O14" s="20">
        <v>62157.586000000003</v>
      </c>
      <c r="P14" s="20">
        <v>-50062.925000000003</v>
      </c>
      <c r="Q14" s="20">
        <v>-39301.328000000001</v>
      </c>
    </row>
    <row r="15" spans="1:16380" x14ac:dyDescent="0.25">
      <c r="A15" s="9">
        <v>9</v>
      </c>
      <c r="B15" s="17" t="s">
        <v>44</v>
      </c>
      <c r="C15" s="18">
        <v>250</v>
      </c>
      <c r="D15" s="18">
        <v>968</v>
      </c>
      <c r="E15" s="19">
        <f t="shared" si="0"/>
        <v>25.826446280991732</v>
      </c>
      <c r="F15" s="18">
        <v>82</v>
      </c>
      <c r="G15" s="18">
        <v>0</v>
      </c>
      <c r="H15" s="18">
        <v>39663.624000000003</v>
      </c>
      <c r="I15" s="20">
        <v>48804.722000000002</v>
      </c>
      <c r="J15" s="20">
        <v>91627.130999999994</v>
      </c>
      <c r="K15" s="20">
        <v>60629.540999999997</v>
      </c>
      <c r="L15" s="20">
        <v>4169.3339999999998</v>
      </c>
      <c r="M15" s="20">
        <v>7021.3509999999997</v>
      </c>
      <c r="N15" s="20">
        <v>56411.669000000002</v>
      </c>
      <c r="O15" s="20">
        <v>19751.928</v>
      </c>
      <c r="P15" s="20">
        <v>-52242.334999999999</v>
      </c>
      <c r="Q15" s="20">
        <v>-12730.576999999999</v>
      </c>
    </row>
    <row r="16" spans="1:16380" x14ac:dyDescent="0.25">
      <c r="A16" s="9">
        <v>20</v>
      </c>
      <c r="B16" s="17" t="s">
        <v>45</v>
      </c>
      <c r="C16" s="18">
        <v>843</v>
      </c>
      <c r="D16" s="18">
        <v>3547</v>
      </c>
      <c r="E16" s="19">
        <f t="shared" si="0"/>
        <v>23.7665632929236</v>
      </c>
      <c r="F16" s="18">
        <v>283</v>
      </c>
      <c r="G16" s="18">
        <v>0</v>
      </c>
      <c r="H16" s="18">
        <v>264438.97100000002</v>
      </c>
      <c r="I16" s="20">
        <v>288300.24200000003</v>
      </c>
      <c r="J16" s="20">
        <v>273567.26</v>
      </c>
      <c r="K16" s="20">
        <v>268505.565</v>
      </c>
      <c r="L16" s="20">
        <v>27227.078000000001</v>
      </c>
      <c r="M16" s="20">
        <v>32025.532999999999</v>
      </c>
      <c r="N16" s="20">
        <v>39432.815000000002</v>
      </c>
      <c r="O16" s="20">
        <v>15242.588</v>
      </c>
      <c r="P16" s="20">
        <v>-12205.736999999999</v>
      </c>
      <c r="Q16" s="20">
        <v>16782.945</v>
      </c>
    </row>
    <row r="17" spans="1:17" x14ac:dyDescent="0.25">
      <c r="A17" s="9">
        <v>14</v>
      </c>
      <c r="B17" s="17" t="s">
        <v>46</v>
      </c>
      <c r="C17" s="18">
        <v>1438</v>
      </c>
      <c r="D17" s="18">
        <v>5869</v>
      </c>
      <c r="E17" s="19">
        <f t="shared" si="0"/>
        <v>24.501618674390869</v>
      </c>
      <c r="F17" s="18">
        <v>516</v>
      </c>
      <c r="G17" s="18">
        <v>0</v>
      </c>
      <c r="H17" s="18">
        <v>512726.45400000003</v>
      </c>
      <c r="I17" s="20">
        <v>435900.85100000002</v>
      </c>
      <c r="J17" s="20">
        <v>658093.96200000006</v>
      </c>
      <c r="K17" s="20">
        <v>473202.14600000001</v>
      </c>
      <c r="L17" s="20">
        <v>59145.205000000002</v>
      </c>
      <c r="M17" s="20">
        <v>71549.255999999994</v>
      </c>
      <c r="N17" s="20">
        <v>212190.67</v>
      </c>
      <c r="O17" s="20">
        <v>115620.833</v>
      </c>
      <c r="P17" s="20">
        <v>-153045.465</v>
      </c>
      <c r="Q17" s="20">
        <v>-44071.576999999997</v>
      </c>
    </row>
    <row r="18" spans="1:17" x14ac:dyDescent="0.25">
      <c r="A18" s="9">
        <v>11</v>
      </c>
      <c r="B18" s="17" t="s">
        <v>47</v>
      </c>
      <c r="C18" s="18">
        <v>210</v>
      </c>
      <c r="D18" s="18">
        <v>979</v>
      </c>
      <c r="E18" s="19">
        <f t="shared" si="0"/>
        <v>21.450459652706844</v>
      </c>
      <c r="F18" s="18">
        <v>63</v>
      </c>
      <c r="G18" s="18">
        <v>0</v>
      </c>
      <c r="H18" s="18">
        <v>30394.656999999999</v>
      </c>
      <c r="I18" s="20">
        <v>22198.097000000002</v>
      </c>
      <c r="J18" s="20">
        <v>54435.188999999998</v>
      </c>
      <c r="K18" s="20">
        <v>26174.187000000002</v>
      </c>
      <c r="L18" s="20">
        <v>3927.3989999999999</v>
      </c>
      <c r="M18" s="20">
        <v>3423.6060000000002</v>
      </c>
      <c r="N18" s="20">
        <v>28400.043000000001</v>
      </c>
      <c r="O18" s="20">
        <v>7749.8810000000003</v>
      </c>
      <c r="P18" s="20">
        <v>-24472.644</v>
      </c>
      <c r="Q18" s="20">
        <v>-4326.2749999999996</v>
      </c>
    </row>
    <row r="19" spans="1:17" x14ac:dyDescent="0.25">
      <c r="A19" s="9">
        <v>8</v>
      </c>
      <c r="B19" s="17" t="s">
        <v>48</v>
      </c>
      <c r="C19" s="18">
        <v>3281</v>
      </c>
      <c r="D19" s="18">
        <v>11461</v>
      </c>
      <c r="E19" s="19">
        <f t="shared" si="0"/>
        <v>28.627519413663727</v>
      </c>
      <c r="F19" s="18">
        <v>743</v>
      </c>
      <c r="G19" s="18">
        <v>0</v>
      </c>
      <c r="H19" s="18">
        <v>1422005.0279999999</v>
      </c>
      <c r="I19" s="20">
        <v>1275194.183</v>
      </c>
      <c r="J19" s="20">
        <v>1551741.5719999999</v>
      </c>
      <c r="K19" s="20">
        <v>1396418.129</v>
      </c>
      <c r="L19" s="20">
        <v>168073.63699999999</v>
      </c>
      <c r="M19" s="20">
        <v>213141.02299999999</v>
      </c>
      <c r="N19" s="20">
        <v>317626.49599999998</v>
      </c>
      <c r="O19" s="20">
        <v>350887.47</v>
      </c>
      <c r="P19" s="20">
        <v>-149552.859</v>
      </c>
      <c r="Q19" s="20">
        <v>-137746.44699999999</v>
      </c>
    </row>
    <row r="20" spans="1:17" x14ac:dyDescent="0.25">
      <c r="A20" s="9">
        <v>3</v>
      </c>
      <c r="B20" s="17" t="s">
        <v>49</v>
      </c>
      <c r="C20" s="18">
        <v>579</v>
      </c>
      <c r="D20" s="18">
        <v>2325</v>
      </c>
      <c r="E20" s="19">
        <f t="shared" si="0"/>
        <v>24.903225806451612</v>
      </c>
      <c r="F20" s="18">
        <v>91</v>
      </c>
      <c r="G20" s="18">
        <v>0</v>
      </c>
      <c r="H20" s="18">
        <v>77462.501999999993</v>
      </c>
      <c r="I20" s="20">
        <v>87617.629000000001</v>
      </c>
      <c r="J20" s="20">
        <v>81831.63</v>
      </c>
      <c r="K20" s="20">
        <v>88674.428</v>
      </c>
      <c r="L20" s="20">
        <v>12777.300999999999</v>
      </c>
      <c r="M20" s="20">
        <v>13332.907999999999</v>
      </c>
      <c r="N20" s="20">
        <v>18314.654999999999</v>
      </c>
      <c r="O20" s="20">
        <v>16023.638000000001</v>
      </c>
      <c r="P20" s="20">
        <v>-5537.3540000000003</v>
      </c>
      <c r="Q20" s="20">
        <v>-2690.73</v>
      </c>
    </row>
    <row r="21" spans="1:17" x14ac:dyDescent="0.25">
      <c r="A21" s="9">
        <v>17</v>
      </c>
      <c r="B21" s="17" t="s">
        <v>50</v>
      </c>
      <c r="C21" s="18">
        <v>4810</v>
      </c>
      <c r="D21" s="18">
        <v>15308</v>
      </c>
      <c r="E21" s="19">
        <f t="shared" si="0"/>
        <v>31.42147896524693</v>
      </c>
      <c r="F21" s="18">
        <v>941</v>
      </c>
      <c r="G21" s="18">
        <v>0</v>
      </c>
      <c r="H21" s="18">
        <v>1902691.6580000001</v>
      </c>
      <c r="I21" s="20">
        <v>1349037.2830000001</v>
      </c>
      <c r="J21" s="20">
        <v>2716410.4010000001</v>
      </c>
      <c r="K21" s="20">
        <v>1767257.0060000001</v>
      </c>
      <c r="L21" s="20">
        <v>248777.58</v>
      </c>
      <c r="M21" s="20">
        <v>180404.416</v>
      </c>
      <c r="N21" s="20">
        <v>1080978.55</v>
      </c>
      <c r="O21" s="20">
        <v>613548.17500000005</v>
      </c>
      <c r="P21" s="20">
        <v>-832200.97</v>
      </c>
      <c r="Q21" s="20">
        <v>-433143.75900000002</v>
      </c>
    </row>
    <row r="22" spans="1:17" x14ac:dyDescent="0.25">
      <c r="A22" s="9">
        <v>15</v>
      </c>
      <c r="B22" s="17" t="s">
        <v>51</v>
      </c>
      <c r="C22" s="18">
        <v>1013</v>
      </c>
      <c r="D22" s="18">
        <v>2653</v>
      </c>
      <c r="E22" s="19">
        <f t="shared" si="0"/>
        <v>38.183188842819447</v>
      </c>
      <c r="F22" s="18">
        <v>226</v>
      </c>
      <c r="G22" s="18">
        <v>0</v>
      </c>
      <c r="H22" s="18">
        <v>466211.37900000002</v>
      </c>
      <c r="I22" s="20">
        <v>349048.462</v>
      </c>
      <c r="J22" s="20">
        <v>523079.522</v>
      </c>
      <c r="K22" s="20">
        <v>466566.28100000002</v>
      </c>
      <c r="L22" s="20">
        <v>42852.891000000003</v>
      </c>
      <c r="M22" s="20">
        <v>31003.781999999999</v>
      </c>
      <c r="N22" s="20">
        <v>90829.671000000002</v>
      </c>
      <c r="O22" s="20">
        <v>161817.932</v>
      </c>
      <c r="P22" s="20">
        <v>-47976.78</v>
      </c>
      <c r="Q22" s="20">
        <v>-130814.15</v>
      </c>
    </row>
    <row r="23" spans="1:17" x14ac:dyDescent="0.25">
      <c r="A23" s="9">
        <v>5</v>
      </c>
      <c r="B23" s="17" t="s">
        <v>52</v>
      </c>
      <c r="C23" s="18">
        <v>1061</v>
      </c>
      <c r="D23" s="18">
        <v>4276</v>
      </c>
      <c r="E23" s="19">
        <f t="shared" si="0"/>
        <v>24.812909260991582</v>
      </c>
      <c r="F23" s="18">
        <v>333</v>
      </c>
      <c r="G23" s="18">
        <v>0</v>
      </c>
      <c r="H23" s="18">
        <v>484932.799</v>
      </c>
      <c r="I23" s="20">
        <v>460810.35100000002</v>
      </c>
      <c r="J23" s="20">
        <v>487088.70299999998</v>
      </c>
      <c r="K23" s="20">
        <v>463621.429</v>
      </c>
      <c r="L23" s="20">
        <v>46545.211000000003</v>
      </c>
      <c r="M23" s="20">
        <v>60508.786999999997</v>
      </c>
      <c r="N23" s="20">
        <v>55480.652000000002</v>
      </c>
      <c r="O23" s="20">
        <v>69774.650999999998</v>
      </c>
      <c r="P23" s="20">
        <v>-8935.4410000000007</v>
      </c>
      <c r="Q23" s="20">
        <v>-9265.8639999999996</v>
      </c>
    </row>
    <row r="24" spans="1:17" x14ac:dyDescent="0.25">
      <c r="A24" s="9">
        <v>10</v>
      </c>
      <c r="B24" s="17" t="s">
        <v>53</v>
      </c>
      <c r="C24" s="18">
        <v>281</v>
      </c>
      <c r="D24" s="18">
        <v>1222</v>
      </c>
      <c r="E24" s="19">
        <f t="shared" si="0"/>
        <v>22.995090016366611</v>
      </c>
      <c r="F24" s="18">
        <v>60</v>
      </c>
      <c r="G24" s="18">
        <v>0</v>
      </c>
      <c r="H24" s="18">
        <v>108697.609</v>
      </c>
      <c r="I24" s="20">
        <v>162487.20600000001</v>
      </c>
      <c r="J24" s="20">
        <v>105876.61900000001</v>
      </c>
      <c r="K24" s="20">
        <v>151500.39499999999</v>
      </c>
      <c r="L24" s="20">
        <v>9381.8670000000002</v>
      </c>
      <c r="M24" s="20">
        <v>16485.91</v>
      </c>
      <c r="N24" s="20">
        <v>7724.1670000000004</v>
      </c>
      <c r="O24" s="20">
        <v>7837.0789999999997</v>
      </c>
      <c r="P24" s="20">
        <v>1657.7</v>
      </c>
      <c r="Q24" s="20">
        <v>8648.8310000000001</v>
      </c>
    </row>
    <row r="25" spans="1:17" x14ac:dyDescent="0.25">
      <c r="A25" s="9">
        <v>16</v>
      </c>
      <c r="B25" s="17" t="s">
        <v>54</v>
      </c>
      <c r="C25" s="18">
        <v>571</v>
      </c>
      <c r="D25" s="18">
        <v>2273</v>
      </c>
      <c r="E25" s="19">
        <f t="shared" si="0"/>
        <v>25.120985481742192</v>
      </c>
      <c r="F25" s="18">
        <v>177</v>
      </c>
      <c r="G25" s="18">
        <v>0</v>
      </c>
      <c r="H25" s="18">
        <v>173204.65400000001</v>
      </c>
      <c r="I25" s="20">
        <v>124842.842</v>
      </c>
      <c r="J25" s="20">
        <v>310063.74800000002</v>
      </c>
      <c r="K25" s="20">
        <v>185722.83600000001</v>
      </c>
      <c r="L25" s="20">
        <v>17068.761999999999</v>
      </c>
      <c r="M25" s="20">
        <v>20369.021000000001</v>
      </c>
      <c r="N25" s="20">
        <v>156318.285</v>
      </c>
      <c r="O25" s="20">
        <v>83320.906000000003</v>
      </c>
      <c r="P25" s="20">
        <v>-139249.52299999999</v>
      </c>
      <c r="Q25" s="20">
        <v>-62951.885000000002</v>
      </c>
    </row>
    <row r="26" spans="1:17" x14ac:dyDescent="0.25">
      <c r="A26" s="9">
        <v>13</v>
      </c>
      <c r="B26" s="17" t="s">
        <v>55</v>
      </c>
      <c r="C26" s="18">
        <v>1935</v>
      </c>
      <c r="D26" s="18">
        <v>5421</v>
      </c>
      <c r="E26" s="19">
        <f t="shared" si="0"/>
        <v>35.694521306032094</v>
      </c>
      <c r="F26" s="18">
        <v>429</v>
      </c>
      <c r="G26" s="18">
        <v>0</v>
      </c>
      <c r="H26" s="18">
        <v>728444.18099999998</v>
      </c>
      <c r="I26" s="20">
        <v>783917.35</v>
      </c>
      <c r="J26" s="20">
        <v>796800.13699999999</v>
      </c>
      <c r="K26" s="20">
        <v>1076111.9269999999</v>
      </c>
      <c r="L26" s="20">
        <v>100083.97199999999</v>
      </c>
      <c r="M26" s="20">
        <v>78489.009000000005</v>
      </c>
      <c r="N26" s="20">
        <v>186054.44399999999</v>
      </c>
      <c r="O26" s="20">
        <v>382947.83199999999</v>
      </c>
      <c r="P26" s="20">
        <v>-85970.471999999994</v>
      </c>
      <c r="Q26" s="20">
        <v>-304458.82299999997</v>
      </c>
    </row>
    <row r="27" spans="1:17" x14ac:dyDescent="0.25">
      <c r="A27" s="9">
        <v>1</v>
      </c>
      <c r="B27" s="17" t="s">
        <v>56</v>
      </c>
      <c r="C27" s="18">
        <v>2209</v>
      </c>
      <c r="D27" s="18">
        <v>9258</v>
      </c>
      <c r="E27" s="19">
        <f t="shared" si="0"/>
        <v>23.860445020522793</v>
      </c>
      <c r="F27" s="18">
        <v>583</v>
      </c>
      <c r="G27" s="18">
        <v>0</v>
      </c>
      <c r="H27" s="18">
        <v>660378.39300000004</v>
      </c>
      <c r="I27" s="20">
        <v>669557.57400000002</v>
      </c>
      <c r="J27" s="20">
        <v>739441.27599999995</v>
      </c>
      <c r="K27" s="20">
        <v>704147.49100000004</v>
      </c>
      <c r="L27" s="20">
        <v>84968.887000000002</v>
      </c>
      <c r="M27" s="20">
        <v>118883.30100000001</v>
      </c>
      <c r="N27" s="20">
        <v>172324.677</v>
      </c>
      <c r="O27" s="20">
        <v>163268.05300000001</v>
      </c>
      <c r="P27" s="20">
        <v>-87355.79</v>
      </c>
      <c r="Q27" s="20">
        <v>-44384.752</v>
      </c>
    </row>
    <row r="28" spans="1:17" x14ac:dyDescent="0.25">
      <c r="A28" s="21"/>
      <c r="B28" s="16" t="s">
        <v>33</v>
      </c>
      <c r="C28" s="10">
        <f>SUM(C7:C27)</f>
        <v>41595</v>
      </c>
      <c r="D28" s="10">
        <f>SUM(D7:D27)</f>
        <v>139009</v>
      </c>
      <c r="E28" s="11">
        <f>C28/D28*100</f>
        <v>29.922523002107777</v>
      </c>
      <c r="F28" s="10">
        <v>9490</v>
      </c>
      <c r="G28" s="10">
        <v>0</v>
      </c>
      <c r="H28" s="10">
        <v>22243395.177000001</v>
      </c>
      <c r="I28" s="10">
        <v>20273650.396000002</v>
      </c>
      <c r="J28" s="10">
        <v>23403243.072000001</v>
      </c>
      <c r="K28" s="10">
        <v>22049754.302999999</v>
      </c>
      <c r="L28" s="10">
        <v>3789771.54</v>
      </c>
      <c r="M28" s="10">
        <v>3377259.7510000002</v>
      </c>
      <c r="N28" s="10">
        <v>5300241.2920000004</v>
      </c>
      <c r="O28" s="10">
        <v>5450825.949</v>
      </c>
      <c r="P28" s="12">
        <v>-1510469.7520000001</v>
      </c>
      <c r="Q28" s="12">
        <v>-2073566.1980000001</v>
      </c>
    </row>
    <row r="29" spans="1:17" x14ac:dyDescent="0.25">
      <c r="A29" s="50" t="s">
        <v>60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</row>
  </sheetData>
  <sortState ref="A61:Q81">
    <sortCondition ref="B61:B81"/>
  </sortState>
  <mergeCells count="13">
    <mergeCell ref="A29:Q29"/>
    <mergeCell ref="N4:Q4"/>
    <mergeCell ref="E5:E6"/>
    <mergeCell ref="F5:G5"/>
    <mergeCell ref="A5:A6"/>
    <mergeCell ref="B5:B6"/>
    <mergeCell ref="C5:C6"/>
    <mergeCell ref="D5:D6"/>
    <mergeCell ref="H5:I5"/>
    <mergeCell ref="J5:K5"/>
    <mergeCell ref="P5:Q5"/>
    <mergeCell ref="L5:M5"/>
    <mergeCell ref="N5:O5"/>
  </mergeCells>
  <pageMargins left="0.31496062992125984" right="0.31496062992125984" top="0.15748031496062992" bottom="0.15748031496062992" header="0.11811023622047245" footer="0.11811023622047245"/>
  <pageSetup paperSize="9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DJELATNOSTI</vt:lpstr>
      <vt:lpstr>ŽUPANIJE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Nataša Marić</cp:lastModifiedBy>
  <dcterms:created xsi:type="dcterms:W3CDTF">2017-08-17T12:39:19Z</dcterms:created>
  <dcterms:modified xsi:type="dcterms:W3CDTF">2021-10-21T09:24:22Z</dcterms:modified>
</cp:coreProperties>
</file>