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1840" windowHeight="8790" activeTab="4"/>
  </bookViews>
  <sheets>
    <sheet name="Tablica 1" sheetId="4" r:id="rId1"/>
    <sheet name="Tablica 2" sheetId="17" r:id="rId2"/>
    <sheet name="Grafikon 1" sheetId="21" r:id="rId3"/>
    <sheet name="Grafikon 2" sheetId="18" r:id="rId4"/>
    <sheet name="Tablica 3" sheetId="19" r:id="rId5"/>
  </sheets>
  <definedNames>
    <definedName name="plaća" localSheetId="0">#REF!</definedName>
    <definedName name="plaća">#REF!</definedName>
    <definedName name="PODACI" localSheetId="0">#REF!</definedName>
    <definedName name="PODACI">#REF!</definedName>
  </definedNames>
  <calcPr calcId="145621" refMode="R1C1"/>
</workbook>
</file>

<file path=xl/calcChain.xml><?xml version="1.0" encoding="utf-8"?>
<calcChain xmlns="http://schemas.openxmlformats.org/spreadsheetml/2006/main">
  <c r="B27" i="4" l="1"/>
  <c r="D10" i="17" l="1"/>
  <c r="D12" i="17" s="1"/>
  <c r="E10" i="17"/>
  <c r="E12" i="17" s="1"/>
  <c r="I21" i="17" l="1"/>
  <c r="H21" i="17"/>
  <c r="E21" i="17"/>
  <c r="D21" i="17"/>
  <c r="I23" i="17" l="1"/>
  <c r="H23" i="17"/>
  <c r="E23" i="17"/>
  <c r="D23" i="17"/>
  <c r="I10" i="17"/>
  <c r="I12" i="17" s="1"/>
  <c r="H10" i="17"/>
  <c r="H12" i="17" s="1"/>
</calcChain>
</file>

<file path=xl/sharedStrings.xml><?xml version="1.0" encoding="utf-8"?>
<sst xmlns="http://schemas.openxmlformats.org/spreadsheetml/2006/main" count="153" uniqueCount="110">
  <si>
    <t>Broj zaposlenih</t>
  </si>
  <si>
    <t>OIB</t>
  </si>
  <si>
    <t>Naziv</t>
  </si>
  <si>
    <t>(iznosi u tisućama kuna)</t>
  </si>
  <si>
    <t>Područje djelatnosti</t>
  </si>
  <si>
    <t>Dobit razdoblja</t>
  </si>
  <si>
    <t>Gubitak razdoblja</t>
  </si>
  <si>
    <t>- Fizičke osobe bez djelatnosti</t>
  </si>
  <si>
    <t>Konsolidirani financijski rezultata</t>
  </si>
  <si>
    <t>Ukupno svi poduzetnici RH</t>
  </si>
  <si>
    <t>(iznosi u milijunima kuna)</t>
  </si>
  <si>
    <t>-</t>
  </si>
  <si>
    <t>Neto dobit/ gubitak</t>
  </si>
  <si>
    <t>Ukupno</t>
  </si>
  <si>
    <r>
      <t xml:space="preserve">T </t>
    </r>
    <r>
      <rPr>
        <sz val="9"/>
        <color theme="4" tint="-0.499984740745262"/>
        <rFont val="Arial"/>
        <family val="2"/>
        <charset val="238"/>
      </rPr>
      <t>Djelatnost kućanstava kao poslodavca</t>
    </r>
  </si>
  <si>
    <r>
      <t>S</t>
    </r>
    <r>
      <rPr>
        <sz val="9"/>
        <color theme="4" tint="-0.499984740745262"/>
        <rFont val="Arial"/>
        <family val="2"/>
        <charset val="238"/>
      </rPr>
      <t xml:space="preserve"> Ostale uslužne djelatnosti</t>
    </r>
  </si>
  <si>
    <r>
      <t>R</t>
    </r>
    <r>
      <rPr>
        <sz val="9"/>
        <color theme="4" tint="-0.499984740745262"/>
        <rFont val="Arial"/>
        <family val="2"/>
        <charset val="238"/>
      </rPr>
      <t xml:space="preserve"> Umjetnost, zabava i rekreacija</t>
    </r>
  </si>
  <si>
    <r>
      <t xml:space="preserve">Q </t>
    </r>
    <r>
      <rPr>
        <sz val="9"/>
        <color theme="4" tint="-0.499984740745262"/>
        <rFont val="Arial"/>
        <family val="2"/>
        <charset val="238"/>
      </rPr>
      <t>Djelatnosti zdravstvene zaštite i socijalne skrbi</t>
    </r>
  </si>
  <si>
    <r>
      <t xml:space="preserve">P </t>
    </r>
    <r>
      <rPr>
        <sz val="9"/>
        <color theme="4" tint="-0.499984740745262"/>
        <rFont val="Arial"/>
        <family val="2"/>
        <charset val="238"/>
      </rPr>
      <t>Obrazovanje</t>
    </r>
  </si>
  <si>
    <r>
      <t xml:space="preserve">O </t>
    </r>
    <r>
      <rPr>
        <sz val="9"/>
        <color theme="4" tint="-0.499984740745262"/>
        <rFont val="Arial"/>
        <family val="2"/>
        <charset val="238"/>
      </rPr>
      <t>Javna uprava i obrana; obvezno socijalno osiguranje</t>
    </r>
  </si>
  <si>
    <r>
      <t xml:space="preserve">N </t>
    </r>
    <r>
      <rPr>
        <sz val="9"/>
        <color theme="4" tint="-0.499984740745262"/>
        <rFont val="Arial"/>
        <family val="2"/>
        <charset val="238"/>
      </rPr>
      <t>Administrativne i pomoćne uslužne djelatnosti</t>
    </r>
  </si>
  <si>
    <r>
      <t>M</t>
    </r>
    <r>
      <rPr>
        <sz val="9"/>
        <color theme="4" tint="-0.499984740745262"/>
        <rFont val="Arial"/>
        <family val="2"/>
        <charset val="238"/>
      </rPr>
      <t xml:space="preserve"> Stručne, znanstvene i tehničke djelatnosti</t>
    </r>
  </si>
  <si>
    <r>
      <t>L</t>
    </r>
    <r>
      <rPr>
        <sz val="9"/>
        <color theme="4" tint="-0.499984740745262"/>
        <rFont val="Arial"/>
        <family val="2"/>
        <charset val="238"/>
      </rPr>
      <t xml:space="preserve"> Poslovanje nekretninama</t>
    </r>
  </si>
  <si>
    <r>
      <t xml:space="preserve">K </t>
    </r>
    <r>
      <rPr>
        <sz val="9"/>
        <color theme="4" tint="-0.499984740745262"/>
        <rFont val="Arial"/>
        <family val="2"/>
        <charset val="238"/>
      </rPr>
      <t>Financijske djelatnosti i djelatnosti osiguranja</t>
    </r>
  </si>
  <si>
    <r>
      <t>J</t>
    </r>
    <r>
      <rPr>
        <sz val="9"/>
        <color theme="4" tint="-0.499984740745262"/>
        <rFont val="Arial"/>
        <family val="2"/>
        <charset val="238"/>
      </rPr>
      <t xml:space="preserve"> Informacije i komunikacije</t>
    </r>
  </si>
  <si>
    <r>
      <t>I</t>
    </r>
    <r>
      <rPr>
        <sz val="9"/>
        <color theme="4" tint="-0.499984740745262"/>
        <rFont val="Arial"/>
        <family val="2"/>
        <charset val="238"/>
      </rPr>
      <t xml:space="preserve"> Djelatnosti pružanja smještaja te pripreme i usluživanja hrane</t>
    </r>
  </si>
  <si>
    <r>
      <t>H</t>
    </r>
    <r>
      <rPr>
        <sz val="9"/>
        <color theme="4" tint="-0.499984740745262"/>
        <rFont val="Arial"/>
        <family val="2"/>
        <charset val="238"/>
      </rPr>
      <t xml:space="preserve"> Prijevoz i skladištenje</t>
    </r>
  </si>
  <si>
    <r>
      <t xml:space="preserve">G </t>
    </r>
    <r>
      <rPr>
        <sz val="9"/>
        <color theme="4" tint="-0.499984740745262"/>
        <rFont val="Arial"/>
        <family val="2"/>
        <charset val="238"/>
      </rPr>
      <t xml:space="preserve">Trgovina na veliko i na malo; popravak motornih vozila i motocikla </t>
    </r>
  </si>
  <si>
    <r>
      <t>F</t>
    </r>
    <r>
      <rPr>
        <sz val="9"/>
        <color theme="4" tint="-0.499984740745262"/>
        <rFont val="Arial"/>
        <family val="2"/>
        <charset val="238"/>
      </rPr>
      <t xml:space="preserve"> Građevinarstvo</t>
    </r>
  </si>
  <si>
    <r>
      <t>E</t>
    </r>
    <r>
      <rPr>
        <sz val="9"/>
        <color theme="4" tint="-0.499984740745262"/>
        <rFont val="Arial"/>
        <family val="2"/>
        <charset val="238"/>
      </rPr>
      <t xml:space="preserve"> Opskrba vodom; ukl. otpadnih voda, gosp. otpadom te djel. sanac. okoliša</t>
    </r>
  </si>
  <si>
    <r>
      <t xml:space="preserve">D </t>
    </r>
    <r>
      <rPr>
        <sz val="9"/>
        <color theme="4" tint="-0.499984740745262"/>
        <rFont val="Arial"/>
        <family val="2"/>
        <charset val="238"/>
      </rPr>
      <t>Opskrba električnom energijom, plinom, parom i klimatizacija</t>
    </r>
  </si>
  <si>
    <r>
      <t xml:space="preserve">C </t>
    </r>
    <r>
      <rPr>
        <sz val="9"/>
        <color theme="4" tint="-0.499984740745262"/>
        <rFont val="Arial"/>
        <family val="2"/>
        <charset val="238"/>
      </rPr>
      <t>Prerađivačka industrija</t>
    </r>
  </si>
  <si>
    <r>
      <t xml:space="preserve">B </t>
    </r>
    <r>
      <rPr>
        <sz val="9"/>
        <color theme="4" tint="-0.499984740745262"/>
        <rFont val="Arial"/>
        <family val="2"/>
        <charset val="238"/>
      </rPr>
      <t>Rudarstvo i vađenje</t>
    </r>
  </si>
  <si>
    <r>
      <t>A</t>
    </r>
    <r>
      <rPr>
        <sz val="9"/>
        <color theme="4" tint="-0.499984740745262"/>
        <rFont val="Arial"/>
        <family val="2"/>
        <charset val="238"/>
      </rPr>
      <t xml:space="preserve"> Poljoprivreda, šumarstvo i ribarstvo</t>
    </r>
  </si>
  <si>
    <t>Indeks</t>
  </si>
  <si>
    <t>Neto plaće i nadnice</t>
  </si>
  <si>
    <t>Prosječna mjesečna neto plaća</t>
  </si>
  <si>
    <t>(plaće u kunama, iznosi u tisućama kuna)</t>
  </si>
  <si>
    <t>Ukupno TOP 3</t>
  </si>
  <si>
    <t>TOP 3 - C Prerađivačka industrija</t>
  </si>
  <si>
    <t xml:space="preserve">TOP 3 - G Trgovina na veliko i malo </t>
  </si>
  <si>
    <t>Opis djelatnosti</t>
  </si>
  <si>
    <t>Šifra djelatnosti</t>
  </si>
  <si>
    <t>Neto dobit</t>
  </si>
  <si>
    <t>Trgovina na veliko i na malo</t>
  </si>
  <si>
    <t>Prerađivačka industrija</t>
  </si>
  <si>
    <t>C</t>
  </si>
  <si>
    <t>Stručne, znanstvene i tehničke djelatnosti</t>
  </si>
  <si>
    <t>M</t>
  </si>
  <si>
    <t>Informacije i komunikacije</t>
  </si>
  <si>
    <t>Opskrba električnom energijom, plinom, parom i klimatizacija</t>
  </si>
  <si>
    <t>Legenda:</t>
  </si>
  <si>
    <r>
      <t xml:space="preserve">G </t>
    </r>
    <r>
      <rPr>
        <sz val="9"/>
        <color theme="0"/>
        <rFont val="Arial"/>
        <family val="2"/>
        <charset val="238"/>
      </rPr>
      <t>Trgovina na veliko i na malo</t>
    </r>
  </si>
  <si>
    <t>G</t>
  </si>
  <si>
    <t>J</t>
  </si>
  <si>
    <t>D</t>
  </si>
  <si>
    <t>Zagreb</t>
  </si>
  <si>
    <t>Velika Gorica</t>
  </si>
  <si>
    <t>2019.</t>
  </si>
  <si>
    <t>B Rudarstvo i vađenje</t>
  </si>
  <si>
    <t>J Informacije i komunikacije</t>
  </si>
  <si>
    <t>D Opskrba električnom energijom, plinom, parom i klimatizacija</t>
  </si>
  <si>
    <t>K Financijske djelatnosti i djelatnosti osiguranja</t>
  </si>
  <si>
    <t>Izvor: Fina, Registar godišnjih financijskih izvještaja, obrada GFI-a za 2020. godinu</t>
  </si>
  <si>
    <t>Izvor: Fina, Registar godišnjih financijskih izvještaja za 2020. godinu</t>
  </si>
  <si>
    <t>2020.</t>
  </si>
  <si>
    <t>O Javna uprava i obrana; obvezno socijalno osiguranje</t>
  </si>
  <si>
    <t>Udio u ukupno poduzetnici trgovine na veliko i malo (u %)</t>
  </si>
  <si>
    <t>Ukupno poduzetnici prerađivačke industrije (C)</t>
  </si>
  <si>
    <t>PLIVA HRVATSKA d.o.o.</t>
  </si>
  <si>
    <t>Ukupno svi poduzetnici trgovine na veliko i malo (G)</t>
  </si>
  <si>
    <t>LIDL HRVATSKA d.o.o. k.d.</t>
  </si>
  <si>
    <t>ATLANTIC TRADE d.o.o.</t>
  </si>
  <si>
    <t>PEVEX d.d.</t>
  </si>
  <si>
    <t>Sesvete</t>
  </si>
  <si>
    <t>HOSPIRA ZAGREB d.o.o.</t>
  </si>
  <si>
    <t>Prigorje Brdovečko</t>
  </si>
  <si>
    <t>HS PRODUKT d.o.o.</t>
  </si>
  <si>
    <t>Karlovac</t>
  </si>
  <si>
    <t xml:space="preserve">Tablica 3. Broj zaposlenih, prosječne neto plaće i neto plaće i nadnice po svim djelatnosti u 2020. godini    </t>
  </si>
  <si>
    <r>
      <t xml:space="preserve">                                                          </t>
    </r>
    <r>
      <rPr>
        <b/>
        <sz val="8"/>
        <color theme="3" tint="-0.249977111117893"/>
        <rFont val="Arial"/>
        <family val="2"/>
        <charset val="238"/>
      </rPr>
      <t xml:space="preserve">       </t>
    </r>
    <r>
      <rPr>
        <i/>
        <sz val="8"/>
        <color theme="3" tint="-0.249977111117893"/>
        <rFont val="Arial"/>
        <family val="2"/>
        <charset val="238"/>
      </rPr>
      <t xml:space="preserve"> (prosječne plaće u kunama; neto plaće i nadnice u tisućama kunama)</t>
    </r>
  </si>
  <si>
    <t>( iznosi u tisućama kuna)</t>
  </si>
  <si>
    <t>(prosječne plaće u kunama)</t>
  </si>
  <si>
    <t xml:space="preserve">Prosječna mjesečna neto plaća </t>
  </si>
  <si>
    <r>
      <t>A</t>
    </r>
    <r>
      <rPr>
        <sz val="9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</si>
  <si>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9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</si>
  <si>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9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</si>
  <si>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9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</si>
  <si>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9"/>
        <color rgb="FF17365D"/>
        <rFont val="Arial"/>
        <family val="2"/>
        <charset val="238"/>
      </rPr>
      <t xml:space="preserve"> Opskrba vodom; uklanj. otpadnih voda, gosp. otpad. te djel. sanac. okoliša</t>
    </r>
  </si>
  <si>
    <r>
      <t>F</t>
    </r>
    <r>
      <rPr>
        <sz val="9"/>
        <color rgb="FF17365D"/>
        <rFont val="Arial"/>
        <family val="2"/>
        <charset val="238"/>
      </rPr>
      <t xml:space="preserve"> Građevinarstvo</t>
    </r>
  </si>
  <si>
    <r>
      <t xml:space="preserve">G </t>
    </r>
    <r>
      <rPr>
        <sz val="9"/>
        <color rgb="FF17365D"/>
        <rFont val="Arial"/>
        <family val="2"/>
        <charset val="238"/>
      </rPr>
      <t xml:space="preserve">Trgovina na veliko i na malo; popravak motornih vozila i motocikla </t>
    </r>
  </si>
  <si>
    <r>
      <t>H</t>
    </r>
    <r>
      <rPr>
        <sz val="9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</si>
  <si>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</si>
  <si>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</si>
  <si>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t xml:space="preserve">K </t>
    </r>
    <r>
      <rPr>
        <sz val="9"/>
        <color rgb="FF17365D"/>
        <rFont val="Arial"/>
        <family val="2"/>
        <charset val="238"/>
      </rPr>
      <t>Financijske djelatnosti i djelatnosti osiguranja</t>
    </r>
  </si>
  <si>
    <r>
      <t>L</t>
    </r>
    <r>
      <rPr>
        <sz val="9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</si>
  <si>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9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</si>
  <si>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9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</si>
  <si>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9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</si>
  <si>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9"/>
        <color rgb="FF17365D"/>
        <rFont val="Arial"/>
        <family val="2"/>
        <charset val="238"/>
      </rPr>
      <t>Obrazovanje</t>
    </r>
  </si>
  <si>
    <r>
      <t xml:space="preserve">Q </t>
    </r>
    <r>
      <rPr>
        <sz val="9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</si>
  <si>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9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</si>
  <si>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9"/>
        <color rgb="FF17365D"/>
        <rFont val="Arial"/>
        <family val="2"/>
        <charset val="238"/>
      </rPr>
      <t xml:space="preserve"> Ostale uslužne djelatnosti</t>
    </r>
  </si>
  <si>
    <r>
      <t>T</t>
    </r>
    <r>
      <rPr>
        <sz val="9"/>
        <color rgb="FF17365D"/>
        <rFont val="Arial"/>
        <family val="2"/>
        <charset val="238"/>
      </rPr>
      <t xml:space="preserve"> Djelatnost kućanstava kao poslodavca</t>
    </r>
  </si>
  <si>
    <t xml:space="preserve">Tablica 2. Poduzetnici u djelatnostima G i C s najvećom dobiti razdoblja u 2020. godini </t>
  </si>
  <si>
    <t>Sjedište</t>
  </si>
  <si>
    <t>Udio u ukupno poduzetnici prerađivačke industrije (u %)</t>
  </si>
  <si>
    <t xml:space="preserve">Tablica 1. Dobit, gubitak, konsolidirani financijski rezultat i broj zaposlenih poduzetnika RH u 2020. g. - po područjima djelatnostima </t>
  </si>
  <si>
    <t>Grafikon 1. TOP 5 područja djelatnosti prema ostvarenoj neto dobiti u 2020. godini</t>
  </si>
  <si>
    <t>Grafikon 2. Usporedba prosječnih mjesečnih neto plaća zaposlenih kod poduzetnika u područjima djelatnosti s najvećom dobiti razdoblja u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</si>
</sst>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#,##0.0_ ;[Red]\-#,##0.0\ "/>
    <numFmt numFmtId="166" formatCode="0.0"/>
    <numFmt numFmtId="167" formatCode="#,##0.0"/>
    <numFmt numFmtId="168" formatCode="#,##0.00\ &quot;kn&quot;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17375E"/>
      <name val="Arial"/>
      <family val="2"/>
      <charset val="238"/>
    </font>
    <font>
      <i/>
      <sz val="8"/>
      <color rgb="FF17375E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theme="3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24406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rgb="FF17365D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F243E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3" tint="-0.249977111117893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b/>
      <i/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4" tint="-0.499984740745262"/>
      </left>
      <right style="thin">
        <color theme="0"/>
      </right>
      <top style="thin">
        <color theme="4" tint="-0.499984740745262"/>
      </top>
      <bottom style="thin">
        <color theme="0"/>
      </bottom>
      <diagonal/>
    </border>
    <border>
      <left style="thin">
        <color theme="4" tint="-0.499984740745262"/>
      </left>
      <right style="thin">
        <color theme="0"/>
      </right>
      <top style="thin">
        <color theme="0"/>
      </top>
      <bottom style="thin">
        <color theme="4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 tint="-0.34998626667073579"/>
      </right>
      <top/>
      <bottom style="medium">
        <color rgb="FFFFFFFF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34998626667073579"/>
      </bottom>
      <diagonal/>
    </border>
    <border>
      <left/>
      <right style="medium">
        <color rgb="FFFFFFFF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1499984740745262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indexed="64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9847407452621"/>
      </right>
      <top style="thin">
        <color theme="0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34998626667073579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8" fillId="0" borderId="0"/>
    <xf numFmtId="0" fontId="15" fillId="0" borderId="0"/>
    <xf numFmtId="0" fontId="3" fillId="0" borderId="0"/>
    <xf numFmtId="0" fontId="4" fillId="0" borderId="0"/>
    <xf numFmtId="0" fontId="3" fillId="0" borderId="0"/>
    <xf numFmtId="0" fontId="4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3" fillId="0" borderId="0"/>
  </cellStyleXfs>
  <cellXfs count="132">
    <xf numFmtId="0" fontId="0" fillId="0" borderId="0" xfId="0"/>
    <xf numFmtId="0" fontId="1" fillId="0" borderId="0" xfId="1"/>
    <xf numFmtId="0" fontId="9" fillId="0" borderId="0" xfId="0" applyFont="1"/>
    <xf numFmtId="0" fontId="0" fillId="0" borderId="0" xfId="0"/>
    <xf numFmtId="0" fontId="0" fillId="0" borderId="0" xfId="0"/>
    <xf numFmtId="3" fontId="0" fillId="0" borderId="0" xfId="0" applyNumberFormat="1"/>
    <xf numFmtId="166" fontId="0" fillId="0" borderId="0" xfId="0" applyNumberFormat="1"/>
    <xf numFmtId="0" fontId="26" fillId="0" borderId="0" xfId="0" applyFont="1"/>
    <xf numFmtId="0" fontId="31" fillId="6" borderId="4" xfId="0" applyFont="1" applyFill="1" applyBorder="1" applyAlignment="1">
      <alignment vertical="center" wrapText="1"/>
    </xf>
    <xf numFmtId="0" fontId="32" fillId="6" borderId="5" xfId="0" applyFont="1" applyFill="1" applyBorder="1" applyAlignment="1">
      <alignment vertical="center" wrapText="1"/>
    </xf>
    <xf numFmtId="164" fontId="19" fillId="0" borderId="6" xfId="0" applyNumberFormat="1" applyFont="1" applyBorder="1" applyAlignment="1">
      <alignment horizontal="right" vertical="center" wrapText="1"/>
    </xf>
    <xf numFmtId="164" fontId="19" fillId="0" borderId="8" xfId="0" applyNumberFormat="1" applyFont="1" applyBorder="1" applyAlignment="1">
      <alignment horizontal="right" vertical="center" wrapText="1"/>
    </xf>
    <xf numFmtId="3" fontId="22" fillId="3" borderId="1" xfId="0" applyNumberFormat="1" applyFont="1" applyFill="1" applyBorder="1" applyAlignment="1">
      <alignment horizontal="right" vertical="center" wrapText="1"/>
    </xf>
    <xf numFmtId="3" fontId="34" fillId="7" borderId="9" xfId="0" applyNumberFormat="1" applyFont="1" applyFill="1" applyBorder="1" applyAlignment="1">
      <alignment horizontal="right" vertical="center" wrapText="1"/>
    </xf>
    <xf numFmtId="0" fontId="34" fillId="7" borderId="9" xfId="0" applyFont="1" applyFill="1" applyBorder="1" applyAlignment="1">
      <alignment horizontal="right" vertical="center" wrapText="1"/>
    </xf>
    <xf numFmtId="3" fontId="1" fillId="0" borderId="0" xfId="1" applyNumberFormat="1"/>
    <xf numFmtId="164" fontId="14" fillId="2" borderId="1" xfId="33" applyNumberFormat="1" applyFont="1" applyFill="1" applyBorder="1" applyAlignment="1">
      <alignment horizontal="right" vertical="center"/>
    </xf>
    <xf numFmtId="0" fontId="0" fillId="0" borderId="0" xfId="0"/>
    <xf numFmtId="3" fontId="10" fillId="8" borderId="11" xfId="0" applyNumberFormat="1" applyFont="1" applyFill="1" applyBorder="1"/>
    <xf numFmtId="167" fontId="10" fillId="8" borderId="11" xfId="0" applyNumberFormat="1" applyFont="1" applyFill="1" applyBorder="1" applyAlignment="1">
      <alignment horizontal="right"/>
    </xf>
    <xf numFmtId="3" fontId="10" fillId="8" borderId="1" xfId="0" applyNumberFormat="1" applyFont="1" applyFill="1" applyBorder="1"/>
    <xf numFmtId="167" fontId="10" fillId="8" borderId="1" xfId="0" applyNumberFormat="1" applyFont="1" applyFill="1" applyBorder="1" applyAlignment="1">
      <alignment horizontal="right"/>
    </xf>
    <xf numFmtId="3" fontId="10" fillId="8" borderId="10" xfId="0" applyNumberFormat="1" applyFont="1" applyFill="1" applyBorder="1"/>
    <xf numFmtId="3" fontId="10" fillId="8" borderId="7" xfId="0" applyNumberFormat="1" applyFont="1" applyFill="1" applyBorder="1"/>
    <xf numFmtId="0" fontId="10" fillId="8" borderId="1" xfId="0" quotePrefix="1" applyFont="1" applyFill="1" applyBorder="1"/>
    <xf numFmtId="0" fontId="10" fillId="8" borderId="1" xfId="35" quotePrefix="1" applyNumberFormat="1" applyFont="1" applyFill="1" applyBorder="1"/>
    <xf numFmtId="3" fontId="10" fillId="8" borderId="1" xfId="35" quotePrefix="1" applyNumberFormat="1" applyFont="1" applyFill="1" applyBorder="1"/>
    <xf numFmtId="0" fontId="39" fillId="0" borderId="0" xfId="0" applyFont="1"/>
    <xf numFmtId="0" fontId="24" fillId="0" borderId="0" xfId="0" applyFont="1"/>
    <xf numFmtId="0" fontId="14" fillId="0" borderId="0" xfId="1" applyFont="1" applyAlignment="1">
      <alignment horizontal="left" vertical="center"/>
    </xf>
    <xf numFmtId="0" fontId="41" fillId="0" borderId="0" xfId="1" applyFont="1" applyAlignment="1">
      <alignment horizontal="left" vertical="center"/>
    </xf>
    <xf numFmtId="0" fontId="0" fillId="0" borderId="0" xfId="0" applyBorder="1" applyAlignment="1"/>
    <xf numFmtId="0" fontId="17" fillId="0" borderId="0" xfId="0" applyFont="1" applyBorder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0" xfId="0"/>
    <xf numFmtId="168" fontId="0" fillId="0" borderId="0" xfId="0" applyNumberFormat="1"/>
    <xf numFmtId="0" fontId="41" fillId="0" borderId="0" xfId="0" applyFont="1"/>
    <xf numFmtId="0" fontId="11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3" fontId="34" fillId="7" borderId="17" xfId="0" applyNumberFormat="1" applyFont="1" applyFill="1" applyBorder="1" applyAlignment="1">
      <alignment horizontal="right" vertical="center" wrapText="1"/>
    </xf>
    <xf numFmtId="3" fontId="23" fillId="7" borderId="17" xfId="0" applyNumberFormat="1" applyFont="1" applyFill="1" applyBorder="1" applyAlignment="1">
      <alignment horizontal="right" vertical="center" wrapText="1"/>
    </xf>
    <xf numFmtId="0" fontId="13" fillId="5" borderId="18" xfId="0" applyFont="1" applyFill="1" applyBorder="1" applyAlignment="1">
      <alignment horizontal="justify" vertical="center" wrapText="1"/>
    </xf>
    <xf numFmtId="3" fontId="35" fillId="5" borderId="19" xfId="0" applyNumberFormat="1" applyFont="1" applyFill="1" applyBorder="1" applyAlignment="1">
      <alignment horizontal="right" vertical="center" wrapText="1"/>
    </xf>
    <xf numFmtId="3" fontId="13" fillId="5" borderId="19" xfId="0" applyNumberFormat="1" applyFont="1" applyFill="1" applyBorder="1" applyAlignment="1">
      <alignment horizontal="right" vertical="center" wrapText="1"/>
    </xf>
    <xf numFmtId="3" fontId="13" fillId="5" borderId="20" xfId="0" applyNumberFormat="1" applyFont="1" applyFill="1" applyBorder="1" applyAlignment="1">
      <alignment horizontal="right" vertical="center" wrapText="1"/>
    </xf>
    <xf numFmtId="0" fontId="11" fillId="4" borderId="27" xfId="0" applyFont="1" applyFill="1" applyBorder="1" applyAlignment="1">
      <alignment horizontal="center" vertical="center"/>
    </xf>
    <xf numFmtId="3" fontId="10" fillId="8" borderId="27" xfId="35" quotePrefix="1" applyNumberFormat="1" applyFont="1" applyFill="1" applyBorder="1"/>
    <xf numFmtId="164" fontId="14" fillId="2" borderId="27" xfId="33" applyNumberFormat="1" applyFont="1" applyFill="1" applyBorder="1" applyAlignment="1">
      <alignment horizontal="right" vertical="center"/>
    </xf>
    <xf numFmtId="165" fontId="14" fillId="2" borderId="31" xfId="33" applyNumberFormat="1" applyFont="1" applyFill="1" applyBorder="1" applyAlignment="1">
      <alignment horizontal="right" vertical="center"/>
    </xf>
    <xf numFmtId="165" fontId="14" fillId="2" borderId="32" xfId="33" applyNumberFormat="1" applyFont="1" applyFill="1" applyBorder="1" applyAlignment="1">
      <alignment horizontal="right" vertical="center"/>
    </xf>
    <xf numFmtId="0" fontId="28" fillId="8" borderId="35" xfId="0" applyFont="1" applyFill="1" applyBorder="1" applyAlignment="1">
      <alignment horizontal="justify" vertical="center" wrapText="1"/>
    </xf>
    <xf numFmtId="167" fontId="10" fillId="8" borderId="36" xfId="0" applyNumberFormat="1" applyFont="1" applyFill="1" applyBorder="1" applyAlignment="1">
      <alignment horizontal="right"/>
    </xf>
    <xf numFmtId="0" fontId="28" fillId="8" borderId="37" xfId="0" applyFont="1" applyFill="1" applyBorder="1" applyAlignment="1">
      <alignment horizontal="justify" vertical="center" wrapText="1"/>
    </xf>
    <xf numFmtId="167" fontId="10" fillId="8" borderId="27" xfId="0" applyNumberFormat="1" applyFont="1" applyFill="1" applyBorder="1" applyAlignment="1">
      <alignment horizontal="right"/>
    </xf>
    <xf numFmtId="0" fontId="28" fillId="8" borderId="37" xfId="0" applyFont="1" applyFill="1" applyBorder="1" applyAlignment="1">
      <alignment vertical="center" wrapText="1"/>
    </xf>
    <xf numFmtId="0" fontId="27" fillId="8" borderId="38" xfId="0" applyFont="1" applyFill="1" applyBorder="1" applyAlignment="1">
      <alignment horizontal="justify" vertical="center" wrapText="1"/>
    </xf>
    <xf numFmtId="3" fontId="10" fillId="8" borderId="39" xfId="0" applyNumberFormat="1" applyFont="1" applyFill="1" applyBorder="1"/>
    <xf numFmtId="3" fontId="10" fillId="8" borderId="31" xfId="0" applyNumberFormat="1" applyFont="1" applyFill="1" applyBorder="1"/>
    <xf numFmtId="167" fontId="10" fillId="8" borderId="31" xfId="0" applyNumberFormat="1" applyFont="1" applyFill="1" applyBorder="1" applyAlignment="1">
      <alignment horizontal="right"/>
    </xf>
    <xf numFmtId="167" fontId="10" fillId="8" borderId="32" xfId="0" applyNumberFormat="1" applyFont="1" applyFill="1" applyBorder="1" applyAlignment="1">
      <alignment horizontal="right"/>
    </xf>
    <xf numFmtId="3" fontId="22" fillId="3" borderId="27" xfId="0" applyNumberFormat="1" applyFont="1" applyFill="1" applyBorder="1" applyAlignment="1">
      <alignment horizontal="right" vertical="center" wrapText="1"/>
    </xf>
    <xf numFmtId="164" fontId="19" fillId="0" borderId="41" xfId="0" applyNumberFormat="1" applyFont="1" applyBorder="1" applyAlignment="1">
      <alignment horizontal="right" vertical="center" wrapText="1"/>
    </xf>
    <xf numFmtId="164" fontId="19" fillId="0" borderId="43" xfId="0" applyNumberFormat="1" applyFont="1" applyBorder="1" applyAlignment="1">
      <alignment horizontal="right" vertical="center" wrapText="1"/>
    </xf>
    <xf numFmtId="164" fontId="19" fillId="0" borderId="45" xfId="0" applyNumberFormat="1" applyFont="1" applyBorder="1" applyAlignment="1">
      <alignment horizontal="right" vertical="center" wrapText="1"/>
    </xf>
    <xf numFmtId="164" fontId="19" fillId="0" borderId="46" xfId="0" applyNumberFormat="1" applyFont="1" applyBorder="1" applyAlignment="1">
      <alignment horizontal="right" vertical="center" wrapText="1"/>
    </xf>
    <xf numFmtId="166" fontId="10" fillId="0" borderId="0" xfId="0" applyNumberFormat="1" applyFont="1"/>
    <xf numFmtId="0" fontId="0" fillId="0" borderId="0" xfId="0" applyBorder="1" applyAlignment="1"/>
    <xf numFmtId="0" fontId="14" fillId="0" borderId="0" xfId="0" applyFont="1" applyAlignment="1">
      <alignment horizontal="left" vertical="center" indent="8"/>
    </xf>
    <xf numFmtId="0" fontId="43" fillId="0" borderId="0" xfId="0" applyFont="1"/>
    <xf numFmtId="164" fontId="19" fillId="0" borderId="0" xfId="0" applyNumberFormat="1" applyFont="1" applyBorder="1" applyAlignment="1">
      <alignment horizontal="right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justify" vertical="center" wrapText="1"/>
    </xf>
    <xf numFmtId="0" fontId="13" fillId="7" borderId="16" xfId="0" applyFont="1" applyFill="1" applyBorder="1" applyAlignment="1">
      <alignment vertical="center" wrapText="1"/>
    </xf>
    <xf numFmtId="0" fontId="12" fillId="7" borderId="16" xfId="0" applyFont="1" applyFill="1" applyBorder="1" applyAlignment="1">
      <alignment horizontal="justify" vertical="center" wrapText="1"/>
    </xf>
    <xf numFmtId="0" fontId="10" fillId="8" borderId="26" xfId="35" quotePrefix="1" applyNumberFormat="1" applyFont="1" applyFill="1" applyBorder="1" applyAlignment="1">
      <alignment horizontal="center"/>
    </xf>
    <xf numFmtId="0" fontId="29" fillId="6" borderId="48" xfId="0" applyFont="1" applyFill="1" applyBorder="1" applyAlignment="1">
      <alignment horizontal="center" vertical="center" wrapText="1"/>
    </xf>
    <xf numFmtId="0" fontId="29" fillId="6" borderId="48" xfId="0" quotePrefix="1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vertical="center" wrapText="1"/>
    </xf>
    <xf numFmtId="0" fontId="33" fillId="0" borderId="47" xfId="0" applyFont="1" applyBorder="1" applyAlignment="1">
      <alignment horizontal="center" vertical="center" wrapText="1"/>
    </xf>
    <xf numFmtId="3" fontId="30" fillId="0" borderId="47" xfId="0" applyNumberFormat="1" applyFont="1" applyBorder="1" applyAlignment="1">
      <alignment horizontal="right" vertical="center"/>
    </xf>
    <xf numFmtId="0" fontId="12" fillId="0" borderId="47" xfId="0" applyFont="1" applyBorder="1" applyAlignment="1">
      <alignment horizontal="justify" vertical="center" wrapText="1"/>
    </xf>
    <xf numFmtId="0" fontId="22" fillId="3" borderId="26" xfId="0" applyFont="1" applyFill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 wrapText="1"/>
    </xf>
    <xf numFmtId="0" fontId="29" fillId="6" borderId="12" xfId="0" quotePrefix="1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34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14" fillId="2" borderId="28" xfId="33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4" fillId="2" borderId="29" xfId="33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14" fillId="2" borderId="26" xfId="33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justify" vertical="center"/>
    </xf>
    <xf numFmtId="0" fontId="2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/>
    <xf numFmtId="0" fontId="14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0" fontId="29" fillId="6" borderId="21" xfId="0" applyFont="1" applyFill="1" applyBorder="1" applyAlignment="1">
      <alignment horizontal="center" vertical="center" wrapText="1"/>
    </xf>
    <xf numFmtId="0" fontId="29" fillId="6" borderId="33" xfId="0" applyFont="1" applyFill="1" applyBorder="1" applyAlignment="1">
      <alignment horizontal="center" vertical="center" wrapText="1"/>
    </xf>
    <xf numFmtId="0" fontId="36" fillId="6" borderId="22" xfId="0" applyFont="1" applyFill="1" applyBorder="1" applyAlignment="1">
      <alignment horizontal="center" vertical="center" wrapText="1"/>
    </xf>
    <xf numFmtId="0" fontId="29" fillId="6" borderId="22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center" vertical="center" wrapText="1"/>
    </xf>
  </cellXfs>
  <cellStyles count="52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0 2" xfId="36"/>
    <cellStyle name="Normal 21" xfId="34"/>
    <cellStyle name="Normal 21 2" xfId="37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_Ins_T2_Nkd_2007_Kodex2_02_2010" xfId="49"/>
    <cellStyle name="Normalno" xfId="0" builtinId="0"/>
    <cellStyle name="Normalno 10" xfId="50"/>
    <cellStyle name="Normalno 2" xfId="27"/>
    <cellStyle name="Normalno 2 2" xfId="28"/>
    <cellStyle name="Normalno 2 2 2" xfId="38"/>
    <cellStyle name="Normalno 2 3" xfId="1"/>
    <cellStyle name="Normalno 2 3 2" xfId="39"/>
    <cellStyle name="Normalno 2 4" xfId="29"/>
    <cellStyle name="Normalno 2 4 2" xfId="40"/>
    <cellStyle name="Normalno 3" xfId="30"/>
    <cellStyle name="Normalno 3 2" xfId="42"/>
    <cellStyle name="Normalno 3 3" xfId="43"/>
    <cellStyle name="Normalno 3 4" xfId="41"/>
    <cellStyle name="Normalno 4" xfId="35"/>
    <cellStyle name="Normalno 4 2" xfId="44"/>
    <cellStyle name="Normalno 5" xfId="45"/>
    <cellStyle name="Normalno 6" xfId="46"/>
    <cellStyle name="Normalno 7" xfId="47"/>
    <cellStyle name="Normalno 8" xfId="48"/>
    <cellStyle name="Normalno 9" xfId="51"/>
    <cellStyle name="Normalno_List1" xfId="33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</c:backWall>
    <c:plotArea>
      <c:layout>
        <c:manualLayout>
          <c:layoutTarget val="inner"/>
          <c:xMode val="edge"/>
          <c:yMode val="edge"/>
          <c:x val="5.0581119815266057E-2"/>
          <c:y val="3.4744563489993122E-2"/>
          <c:w val="0.88971303139537239"/>
          <c:h val="0.71176950522709648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cat>
            <c:strRef>
              <c:f>'Grafikon 1'!$B$6:$B$10</c:f>
              <c:strCache>
                <c:ptCount val="5"/>
                <c:pt idx="0">
                  <c:v>G</c:v>
                </c:pt>
                <c:pt idx="1">
                  <c:v>C</c:v>
                </c:pt>
                <c:pt idx="2">
                  <c:v>M</c:v>
                </c:pt>
                <c:pt idx="3">
                  <c:v>J</c:v>
                </c:pt>
                <c:pt idx="4">
                  <c:v>D</c:v>
                </c:pt>
              </c:strCache>
            </c:strRef>
          </c:cat>
          <c:val>
            <c:numRef>
              <c:f>'Grafikon 1'!$C$6:$C$10</c:f>
              <c:numCache>
                <c:formatCode>#,##0</c:formatCode>
                <c:ptCount val="5"/>
                <c:pt idx="0">
                  <c:v>7525316.1279999996</c:v>
                </c:pt>
                <c:pt idx="1">
                  <c:v>7151433.7450000001</c:v>
                </c:pt>
                <c:pt idx="2">
                  <c:v>3361460.56</c:v>
                </c:pt>
                <c:pt idx="3">
                  <c:v>3175677.73</c:v>
                </c:pt>
                <c:pt idx="4">
                  <c:v>2717583.7749999999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1675264"/>
        <c:axId val="171866880"/>
        <c:axId val="0"/>
      </c:bar3DChart>
      <c:catAx>
        <c:axId val="20167526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 anchor="ctr" anchorCtr="1"/>
          <a:lstStyle/>
          <a:p>
            <a:pPr>
              <a:defRPr sz="900" b="1" kern="10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1866880"/>
        <c:crosses val="autoZero"/>
        <c:auto val="1"/>
        <c:lblAlgn val="ctr"/>
        <c:lblOffset val="100"/>
        <c:noMultiLvlLbl val="0"/>
      </c:catAx>
      <c:valAx>
        <c:axId val="171866880"/>
        <c:scaling>
          <c:orientation val="minMax"/>
          <c:max val="800000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1675264"/>
        <c:crosses val="autoZero"/>
        <c:crossBetween val="between"/>
        <c:majorUnit val="1000000"/>
        <c:minorUnit val="1000000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effectLst>
      <a:glow rad="101600">
        <a:schemeClr val="bg1">
          <a:lumMod val="75000"/>
          <a:alpha val="40000"/>
        </a:schemeClr>
      </a:glow>
    </a:effectLst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33733336488544963"/>
          <c:y val="0.12042360558588713"/>
          <c:w val="0.60792830648235086"/>
          <c:h val="0.7633545108561887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2'!$F$5</c:f>
              <c:strCache>
                <c:ptCount val="1"/>
                <c:pt idx="0">
                  <c:v>Prosječna mjesečna neto plaća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2'!$A$6:$A$11</c:f>
              <c:strCache>
                <c:ptCount val="6"/>
                <c:pt idx="0">
                  <c:v>Ukupno svi poduzetnici RH</c:v>
                </c:pt>
                <c:pt idx="1">
                  <c:v>J Informacije i komunikacije</c:v>
                </c:pt>
                <c:pt idx="2">
                  <c:v>D Opskrba električnom energijom, plinom, parom i klimatizacija</c:v>
                </c:pt>
                <c:pt idx="3">
                  <c:v>B Rudarstvo i vađenje</c:v>
                </c:pt>
                <c:pt idx="4">
                  <c:v>K Financijske djelatnosti i djelatnosti osiguranja</c:v>
                </c:pt>
                <c:pt idx="5">
                  <c:v>O Javna uprava i obrana; obvezno socijalno osiguranje</c:v>
                </c:pt>
              </c:strCache>
            </c:strRef>
          </c:cat>
          <c:val>
            <c:numRef>
              <c:f>'Grafikon 2'!$F$6:$F$11</c:f>
              <c:numCache>
                <c:formatCode>#,##0_ ;[Red]\-#,##0\ </c:formatCode>
                <c:ptCount val="6"/>
                <c:pt idx="0" formatCode="#,##0">
                  <c:v>5970.8372666092755</c:v>
                </c:pt>
                <c:pt idx="1">
                  <c:v>8705.7483705245995</c:v>
                </c:pt>
                <c:pt idx="2">
                  <c:v>8285.5845594362308</c:v>
                </c:pt>
                <c:pt idx="3">
                  <c:v>8254.1434206609101</c:v>
                </c:pt>
                <c:pt idx="4">
                  <c:v>7688.8886812677447</c:v>
                </c:pt>
                <c:pt idx="5">
                  <c:v>7462.2890733056711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2037504"/>
        <c:axId val="201811648"/>
        <c:axId val="0"/>
      </c:bar3DChart>
      <c:catAx>
        <c:axId val="18203750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anchor="ctr" anchorCtr="0"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201811648"/>
        <c:crosses val="autoZero"/>
        <c:auto val="0"/>
        <c:lblAlgn val="l"/>
        <c:lblOffset val="100"/>
        <c:noMultiLvlLbl val="0"/>
      </c:catAx>
      <c:valAx>
        <c:axId val="2018116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82037504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76201</xdr:rowOff>
    </xdr:from>
    <xdr:to>
      <xdr:col>0</xdr:col>
      <xdr:colOff>1368136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1"/>
          <a:ext cx="128241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0</xdr:row>
      <xdr:rowOff>85724</xdr:rowOff>
    </xdr:from>
    <xdr:to>
      <xdr:col>1</xdr:col>
      <xdr:colOff>514350</xdr:colOff>
      <xdr:row>1</xdr:row>
      <xdr:rowOff>180975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2" y="85724"/>
          <a:ext cx="1304923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3</xdr:row>
      <xdr:rowOff>104774</xdr:rowOff>
    </xdr:from>
    <xdr:to>
      <xdr:col>14</xdr:col>
      <xdr:colOff>133350</xdr:colOff>
      <xdr:row>18</xdr:row>
      <xdr:rowOff>142875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0</xdr:row>
      <xdr:rowOff>38100</xdr:rowOff>
    </xdr:from>
    <xdr:to>
      <xdr:col>0</xdr:col>
      <xdr:colOff>1514474</xdr:colOff>
      <xdr:row>1</xdr:row>
      <xdr:rowOff>114300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1438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0.18031</cdr:x>
      <cdr:y>0.02525</cdr:y>
    </cdr:from>
    <cdr:to>
      <cdr:x>0.79028</cdr:x>
      <cdr:y>0.10101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1343048" y="95250"/>
          <a:ext cx="454340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hr-HR" sz="1000" b="1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0.04518</cdr:x>
      <cdr:y>0.84969</cdr:y>
    </cdr:from>
    <cdr:to>
      <cdr:x>0.93094</cdr:x>
      <cdr:y>0.96202</cdr:y>
    </cdr:to>
    <cdr:pic>
      <cdr:nvPicPr>
        <cdr:cNvPr id="3" name="Slika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36562" y="2654604"/>
          <a:ext cx="6597628" cy="350941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0</xdr:col>
      <xdr:colOff>1228725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123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533398</xdr:colOff>
      <xdr:row>4</xdr:row>
      <xdr:rowOff>0</xdr:rowOff>
    </xdr:from>
    <xdr:to>
      <xdr:col>21</xdr:col>
      <xdr:colOff>600074</xdr:colOff>
      <xdr:row>15</xdr:row>
      <xdr:rowOff>123825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66674</xdr:rowOff>
    </xdr:from>
    <xdr:to>
      <xdr:col>0</xdr:col>
      <xdr:colOff>1409701</xdr:colOff>
      <xdr:row>1</xdr:row>
      <xdr:rowOff>133349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66674"/>
          <a:ext cx="1314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ransparentno.hr/pregled/96330310281/af5a69807fb17825404b9ccb4d900241f5d438fb42168e5bb96635c75610ab2e7a43e8471b9f6cc17655bea6f6ec2af83b2958c9651d400f641fa1d28e62061a" TargetMode="External"/><Relationship Id="rId1" Type="http://schemas.openxmlformats.org/officeDocument/2006/relationships/hyperlink" Target="https://www.transparentno.hr/pregled/81793146560/bb810ea3824f3ba6320575afd9f0f091d162e67b5046ebcf9b9dfe96603203d0b54e8838fc653996eb2b63de7840f481aeafcf06b020e388f2414e5bbd0d67f9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zoomScaleNormal="100" workbookViewId="0">
      <selection activeCell="A4" sqref="A4"/>
    </sheetView>
  </sheetViews>
  <sheetFormatPr defaultColWidth="10" defaultRowHeight="15" x14ac:dyDescent="0.25"/>
  <cols>
    <col min="1" max="1" width="60.28515625" style="1" customWidth="1"/>
    <col min="2" max="2" width="12.5703125" style="1" customWidth="1"/>
    <col min="3" max="3" width="11.140625" style="1" customWidth="1"/>
    <col min="4" max="4" width="10.28515625" style="1" customWidth="1"/>
    <col min="5" max="5" width="11" style="1" customWidth="1"/>
    <col min="6" max="16384" width="10" style="1"/>
  </cols>
  <sheetData>
    <row r="3" spans="1:5" s="30" customFormat="1" ht="13.5" customHeight="1" x14ac:dyDescent="0.25">
      <c r="A3" s="29" t="s">
        <v>107</v>
      </c>
    </row>
    <row r="4" spans="1:5" ht="15" customHeight="1" x14ac:dyDescent="0.25">
      <c r="D4" s="97" t="s">
        <v>10</v>
      </c>
      <c r="E4" s="98"/>
    </row>
    <row r="5" spans="1:5" ht="26.25" customHeight="1" x14ac:dyDescent="0.25">
      <c r="A5" s="74" t="s">
        <v>4</v>
      </c>
      <c r="B5" s="75" t="s">
        <v>0</v>
      </c>
      <c r="C5" s="75" t="s">
        <v>5</v>
      </c>
      <c r="D5" s="75" t="s">
        <v>6</v>
      </c>
      <c r="E5" s="76" t="s">
        <v>12</v>
      </c>
    </row>
    <row r="6" spans="1:5" ht="15" customHeight="1" thickBot="1" x14ac:dyDescent="0.3">
      <c r="A6" s="77" t="s">
        <v>84</v>
      </c>
      <c r="B6" s="13">
        <v>30481</v>
      </c>
      <c r="C6" s="13">
        <v>1116.3682039999999</v>
      </c>
      <c r="D6" s="13">
        <v>672.99190199999998</v>
      </c>
      <c r="E6" s="43">
        <v>443.37630200000001</v>
      </c>
    </row>
    <row r="7" spans="1:5" ht="15" customHeight="1" thickBot="1" x14ac:dyDescent="0.3">
      <c r="A7" s="77" t="s">
        <v>85</v>
      </c>
      <c r="B7" s="13">
        <v>3359</v>
      </c>
      <c r="C7" s="13">
        <v>229.95857500000002</v>
      </c>
      <c r="D7" s="13">
        <v>368.84769</v>
      </c>
      <c r="E7" s="44">
        <v>-138.889115</v>
      </c>
    </row>
    <row r="8" spans="1:5" ht="15" customHeight="1" thickBot="1" x14ac:dyDescent="0.3">
      <c r="A8" s="77" t="s">
        <v>86</v>
      </c>
      <c r="B8" s="13">
        <v>235070</v>
      </c>
      <c r="C8" s="13">
        <v>10923.636721000001</v>
      </c>
      <c r="D8" s="13">
        <v>3772.2029759999996</v>
      </c>
      <c r="E8" s="43">
        <v>7151.4337450000003</v>
      </c>
    </row>
    <row r="9" spans="1:5" ht="15" customHeight="1" thickBot="1" x14ac:dyDescent="0.3">
      <c r="A9" s="77" t="s">
        <v>87</v>
      </c>
      <c r="B9" s="13">
        <v>14001</v>
      </c>
      <c r="C9" s="13">
        <v>3077.083713</v>
      </c>
      <c r="D9" s="13">
        <v>359.49993800000004</v>
      </c>
      <c r="E9" s="43">
        <v>2717.5837750000001</v>
      </c>
    </row>
    <row r="10" spans="1:5" ht="15" customHeight="1" thickBot="1" x14ac:dyDescent="0.3">
      <c r="A10" s="78" t="s">
        <v>88</v>
      </c>
      <c r="B10" s="13">
        <v>29054</v>
      </c>
      <c r="C10" s="13">
        <v>808.81411899999989</v>
      </c>
      <c r="D10" s="13">
        <v>513.778232</v>
      </c>
      <c r="E10" s="43">
        <v>295.035887</v>
      </c>
    </row>
    <row r="11" spans="1:5" ht="15" customHeight="1" thickBot="1" x14ac:dyDescent="0.3">
      <c r="A11" s="77" t="s">
        <v>89</v>
      </c>
      <c r="B11" s="13">
        <v>101503</v>
      </c>
      <c r="C11" s="13">
        <v>4182.0531229999997</v>
      </c>
      <c r="D11" s="13">
        <v>2796.7783319999999</v>
      </c>
      <c r="E11" s="43">
        <v>1385.2747910000001</v>
      </c>
    </row>
    <row r="12" spans="1:5" ht="15" customHeight="1" thickBot="1" x14ac:dyDescent="0.3">
      <c r="A12" s="78" t="s">
        <v>90</v>
      </c>
      <c r="B12" s="13">
        <v>192367</v>
      </c>
      <c r="C12" s="13">
        <v>10167.391233999999</v>
      </c>
      <c r="D12" s="13">
        <v>2642.0751060000002</v>
      </c>
      <c r="E12" s="43">
        <v>7525.3161279999995</v>
      </c>
    </row>
    <row r="13" spans="1:5" ht="15" customHeight="1" thickBot="1" x14ac:dyDescent="0.3">
      <c r="A13" s="77" t="s">
        <v>91</v>
      </c>
      <c r="B13" s="13">
        <v>69323</v>
      </c>
      <c r="C13" s="13">
        <v>1929.835826</v>
      </c>
      <c r="D13" s="13">
        <v>2034.513367</v>
      </c>
      <c r="E13" s="44">
        <v>-104.67754099999999</v>
      </c>
    </row>
    <row r="14" spans="1:5" ht="15" customHeight="1" thickBot="1" x14ac:dyDescent="0.3">
      <c r="A14" s="77" t="s">
        <v>92</v>
      </c>
      <c r="B14" s="13">
        <v>65147</v>
      </c>
      <c r="C14" s="13">
        <v>634.284583</v>
      </c>
      <c r="D14" s="13">
        <v>4046.0169970000002</v>
      </c>
      <c r="E14" s="44">
        <v>-3411.7324140000001</v>
      </c>
    </row>
    <row r="15" spans="1:5" ht="15" customHeight="1" thickBot="1" x14ac:dyDescent="0.3">
      <c r="A15" s="77" t="s">
        <v>93</v>
      </c>
      <c r="B15" s="13">
        <v>44186</v>
      </c>
      <c r="C15" s="13">
        <v>3665.4969129999999</v>
      </c>
      <c r="D15" s="13">
        <v>489.81918300000001</v>
      </c>
      <c r="E15" s="43">
        <v>3175.6777299999999</v>
      </c>
    </row>
    <row r="16" spans="1:5" ht="15" customHeight="1" thickBot="1" x14ac:dyDescent="0.3">
      <c r="A16" s="77" t="s">
        <v>94</v>
      </c>
      <c r="B16" s="13">
        <v>5753</v>
      </c>
      <c r="C16" s="13">
        <v>553.54396999999994</v>
      </c>
      <c r="D16" s="13">
        <v>1383.121202</v>
      </c>
      <c r="E16" s="44">
        <v>-829.57723199999998</v>
      </c>
    </row>
    <row r="17" spans="1:5" ht="15" customHeight="1" thickBot="1" x14ac:dyDescent="0.3">
      <c r="A17" s="77" t="s">
        <v>95</v>
      </c>
      <c r="B17" s="13">
        <v>7273</v>
      </c>
      <c r="C17" s="13">
        <v>1177.2533370000001</v>
      </c>
      <c r="D17" s="13">
        <v>2485.7062040000001</v>
      </c>
      <c r="E17" s="44">
        <v>-1308.4528670000002</v>
      </c>
    </row>
    <row r="18" spans="1:5" ht="15" customHeight="1" thickBot="1" x14ac:dyDescent="0.3">
      <c r="A18" s="77" t="s">
        <v>96</v>
      </c>
      <c r="B18" s="13">
        <v>62661</v>
      </c>
      <c r="C18" s="13">
        <v>4954.7590659999996</v>
      </c>
      <c r="D18" s="13">
        <v>1593.2985060000001</v>
      </c>
      <c r="E18" s="43">
        <v>3361.46056</v>
      </c>
    </row>
    <row r="19" spans="1:5" ht="15" customHeight="1" thickBot="1" x14ac:dyDescent="0.3">
      <c r="A19" s="77" t="s">
        <v>97</v>
      </c>
      <c r="B19" s="13">
        <v>42891</v>
      </c>
      <c r="C19" s="13">
        <v>694.59848099999999</v>
      </c>
      <c r="D19" s="13">
        <v>1033.4932690000001</v>
      </c>
      <c r="E19" s="44">
        <v>-338.89478800000001</v>
      </c>
    </row>
    <row r="20" spans="1:5" ht="15" customHeight="1" thickBot="1" x14ac:dyDescent="0.3">
      <c r="A20" s="77" t="s">
        <v>98</v>
      </c>
      <c r="B20" s="14">
        <v>482</v>
      </c>
      <c r="C20" s="13">
        <v>12.769781</v>
      </c>
      <c r="D20" s="13">
        <v>0.72129100000000002</v>
      </c>
      <c r="E20" s="43">
        <v>12.048489999999999</v>
      </c>
    </row>
    <row r="21" spans="1:5" ht="15" customHeight="1" thickBot="1" x14ac:dyDescent="0.3">
      <c r="A21" s="77" t="s">
        <v>99</v>
      </c>
      <c r="B21" s="13">
        <v>7617</v>
      </c>
      <c r="C21" s="13">
        <v>156.307141</v>
      </c>
      <c r="D21" s="13">
        <v>37.451103000000003</v>
      </c>
      <c r="E21" s="43">
        <v>118.856038</v>
      </c>
    </row>
    <row r="22" spans="1:5" ht="15" customHeight="1" thickBot="1" x14ac:dyDescent="0.3">
      <c r="A22" s="77" t="s">
        <v>100</v>
      </c>
      <c r="B22" s="13">
        <v>13656</v>
      </c>
      <c r="C22" s="13">
        <v>398.03689899999995</v>
      </c>
      <c r="D22" s="13">
        <v>84.551025999999993</v>
      </c>
      <c r="E22" s="43">
        <v>313.48587300000003</v>
      </c>
    </row>
    <row r="23" spans="1:5" ht="15" customHeight="1" thickBot="1" x14ac:dyDescent="0.3">
      <c r="A23" s="77" t="s">
        <v>101</v>
      </c>
      <c r="B23" s="13">
        <v>11556</v>
      </c>
      <c r="C23" s="13">
        <v>949.53244400000005</v>
      </c>
      <c r="D23" s="13">
        <v>465.29989899999998</v>
      </c>
      <c r="E23" s="43">
        <v>484.23254499999996</v>
      </c>
    </row>
    <row r="24" spans="1:5" ht="15" customHeight="1" thickBot="1" x14ac:dyDescent="0.3">
      <c r="A24" s="77" t="s">
        <v>102</v>
      </c>
      <c r="B24" s="13">
        <v>11417</v>
      </c>
      <c r="C24" s="13">
        <v>209.37926000000002</v>
      </c>
      <c r="D24" s="13">
        <v>167.84200700000002</v>
      </c>
      <c r="E24" s="43">
        <v>41.537253</v>
      </c>
    </row>
    <row r="25" spans="1:5" ht="15" customHeight="1" thickBot="1" x14ac:dyDescent="0.3">
      <c r="A25" s="77" t="s">
        <v>103</v>
      </c>
      <c r="B25" s="14">
        <v>1</v>
      </c>
      <c r="C25" s="13">
        <v>8.9174000000000003E-2</v>
      </c>
      <c r="D25" s="13">
        <v>3.6499999999999998E-4</v>
      </c>
      <c r="E25" s="43">
        <v>8.8808999999999999E-2</v>
      </c>
    </row>
    <row r="26" spans="1:5" ht="15" customHeight="1" thickBot="1" x14ac:dyDescent="0.3">
      <c r="A26" s="79" t="s">
        <v>7</v>
      </c>
      <c r="B26" s="14">
        <v>76</v>
      </c>
      <c r="C26" s="13">
        <v>80.869393000000002</v>
      </c>
      <c r="D26" s="13">
        <v>3.9640979999999999</v>
      </c>
      <c r="E26" s="43">
        <v>76.905294999999995</v>
      </c>
    </row>
    <row r="27" spans="1:5" x14ac:dyDescent="0.25">
      <c r="A27" s="45" t="s">
        <v>13</v>
      </c>
      <c r="B27" s="46">
        <f>SUM(B6:B26)</f>
        <v>947874</v>
      </c>
      <c r="C27" s="47">
        <v>45922.061957000005</v>
      </c>
      <c r="D27" s="47">
        <v>24951.972693</v>
      </c>
      <c r="E27" s="48">
        <v>20970.089263999998</v>
      </c>
    </row>
    <row r="28" spans="1:5" x14ac:dyDescent="0.25">
      <c r="A28" s="2" t="s">
        <v>63</v>
      </c>
      <c r="C28" s="15"/>
      <c r="E28" s="15"/>
    </row>
    <row r="30" spans="1:5" x14ac:dyDescent="0.25">
      <c r="B30" s="15"/>
      <c r="C30" s="15"/>
    </row>
  </sheetData>
  <mergeCells count="1">
    <mergeCell ref="D4:E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"/>
  <sheetViews>
    <sheetView workbookViewId="0">
      <selection activeCell="A25" sqref="A25"/>
    </sheetView>
  </sheetViews>
  <sheetFormatPr defaultRowHeight="15" x14ac:dyDescent="0.25"/>
  <cols>
    <col min="1" max="1" width="14.140625" customWidth="1"/>
    <col min="2" max="2" width="34.140625" customWidth="1"/>
    <col min="3" max="3" width="17.42578125" customWidth="1"/>
    <col min="6" max="7" width="13.28515625" customWidth="1"/>
    <col min="8" max="8" width="11.5703125" customWidth="1"/>
    <col min="9" max="9" width="11" customWidth="1"/>
    <col min="10" max="10" width="7.42578125" customWidth="1"/>
  </cols>
  <sheetData>
    <row r="3" spans="1:11" s="37" customFormat="1" ht="17.25" customHeight="1" x14ac:dyDescent="0.2">
      <c r="A3" s="115" t="s">
        <v>104</v>
      </c>
      <c r="B3" s="116"/>
      <c r="C3" s="116"/>
      <c r="D3" s="116"/>
      <c r="E3" s="116"/>
      <c r="F3" s="116"/>
      <c r="G3" s="116"/>
      <c r="H3" s="116"/>
      <c r="I3" s="116"/>
    </row>
    <row r="4" spans="1:11" x14ac:dyDescent="0.25">
      <c r="A4" s="119" t="s">
        <v>40</v>
      </c>
      <c r="B4" s="105"/>
      <c r="C4" s="105"/>
      <c r="D4" s="105"/>
      <c r="E4" s="105"/>
      <c r="H4" s="118" t="s">
        <v>3</v>
      </c>
      <c r="I4" s="118"/>
    </row>
    <row r="5" spans="1:11" ht="18.75" customHeight="1" x14ac:dyDescent="0.25">
      <c r="A5" s="108" t="s">
        <v>1</v>
      </c>
      <c r="B5" s="110" t="s">
        <v>2</v>
      </c>
      <c r="C5" s="110" t="s">
        <v>105</v>
      </c>
      <c r="D5" s="110" t="s">
        <v>0</v>
      </c>
      <c r="E5" s="110"/>
      <c r="F5" s="112" t="s">
        <v>36</v>
      </c>
      <c r="G5" s="113"/>
      <c r="H5" s="110" t="s">
        <v>5</v>
      </c>
      <c r="I5" s="114"/>
      <c r="J5" s="6"/>
    </row>
    <row r="6" spans="1:11" x14ac:dyDescent="0.25">
      <c r="A6" s="109"/>
      <c r="B6" s="111"/>
      <c r="C6" s="111"/>
      <c r="D6" s="38" t="s">
        <v>58</v>
      </c>
      <c r="E6" s="38" t="s">
        <v>65</v>
      </c>
      <c r="F6" s="38" t="s">
        <v>58</v>
      </c>
      <c r="G6" s="38" t="s">
        <v>65</v>
      </c>
      <c r="H6" s="38" t="s">
        <v>58</v>
      </c>
      <c r="I6" s="49" t="s">
        <v>65</v>
      </c>
      <c r="J6" s="6"/>
    </row>
    <row r="7" spans="1:11" x14ac:dyDescent="0.25">
      <c r="A7" s="80">
        <v>66089976432</v>
      </c>
      <c r="B7" s="24" t="s">
        <v>71</v>
      </c>
      <c r="C7" s="25" t="s">
        <v>57</v>
      </c>
      <c r="D7" s="26">
        <v>2266</v>
      </c>
      <c r="E7" s="26">
        <v>2377</v>
      </c>
      <c r="F7" s="26">
        <v>8452.0708664313042</v>
      </c>
      <c r="G7" s="26">
        <v>9276.361204599636</v>
      </c>
      <c r="H7" s="26">
        <v>345859.63900000002</v>
      </c>
      <c r="I7" s="50">
        <v>274841.33600000001</v>
      </c>
      <c r="J7" s="6"/>
    </row>
    <row r="8" spans="1:11" x14ac:dyDescent="0.25">
      <c r="A8" s="80">
        <v>65106679992</v>
      </c>
      <c r="B8" s="24" t="s">
        <v>72</v>
      </c>
      <c r="C8" s="25" t="s">
        <v>56</v>
      </c>
      <c r="D8" s="26">
        <v>793</v>
      </c>
      <c r="E8" s="26">
        <v>785</v>
      </c>
      <c r="F8" s="26">
        <v>7464.5692517864654</v>
      </c>
      <c r="G8" s="26">
        <v>7152.7484076433129</v>
      </c>
      <c r="H8" s="26">
        <v>229002.234</v>
      </c>
      <c r="I8" s="50">
        <v>208149.76699999999</v>
      </c>
      <c r="K8" s="6"/>
    </row>
    <row r="9" spans="1:11" x14ac:dyDescent="0.25">
      <c r="A9" s="80">
        <v>73660371074</v>
      </c>
      <c r="B9" s="24" t="s">
        <v>73</v>
      </c>
      <c r="C9" s="25" t="s">
        <v>74</v>
      </c>
      <c r="D9" s="26">
        <v>1838</v>
      </c>
      <c r="E9" s="26">
        <v>1894</v>
      </c>
      <c r="F9" s="26">
        <v>5582.3803500181357</v>
      </c>
      <c r="G9" s="26">
        <v>5761.0668338613168</v>
      </c>
      <c r="H9" s="26">
        <v>160719.14600000001</v>
      </c>
      <c r="I9" s="50">
        <v>199416.09400000001</v>
      </c>
    </row>
    <row r="10" spans="1:11" x14ac:dyDescent="0.25">
      <c r="A10" s="106" t="s">
        <v>38</v>
      </c>
      <c r="B10" s="117"/>
      <c r="C10" s="117"/>
      <c r="D10" s="16">
        <f>SUM(D7:D9)</f>
        <v>4897</v>
      </c>
      <c r="E10" s="16">
        <f>SUM(E7:E9)</f>
        <v>5056</v>
      </c>
      <c r="F10" s="16">
        <v>7215</v>
      </c>
      <c r="G10" s="16">
        <v>7630</v>
      </c>
      <c r="H10" s="16">
        <f>SUM(H7:H9)</f>
        <v>735581.01900000009</v>
      </c>
      <c r="I10" s="51">
        <f>SUM(I7:I9)</f>
        <v>682407.19700000004</v>
      </c>
    </row>
    <row r="11" spans="1:11" s="4" customFormat="1" ht="15" customHeight="1" x14ac:dyDescent="0.25">
      <c r="A11" s="99" t="s">
        <v>70</v>
      </c>
      <c r="B11" s="100"/>
      <c r="C11" s="101"/>
      <c r="D11" s="16">
        <v>187905</v>
      </c>
      <c r="E11" s="16">
        <v>192367</v>
      </c>
      <c r="F11" s="16">
        <v>5713.9576168808708</v>
      </c>
      <c r="G11" s="16">
        <v>5816.4052691816505</v>
      </c>
      <c r="H11" s="16">
        <v>9841269.4079999998</v>
      </c>
      <c r="I11" s="51">
        <v>10343026.021</v>
      </c>
    </row>
    <row r="12" spans="1:11" s="33" customFormat="1" x14ac:dyDescent="0.25">
      <c r="A12" s="102" t="s">
        <v>67</v>
      </c>
      <c r="B12" s="103"/>
      <c r="C12" s="103"/>
      <c r="D12" s="52">
        <f>D10/D11*100</f>
        <v>2.606104148372848</v>
      </c>
      <c r="E12" s="52">
        <f>E10/E11*100</f>
        <v>2.6283094293719818</v>
      </c>
      <c r="F12" s="52" t="s">
        <v>11</v>
      </c>
      <c r="G12" s="52" t="s">
        <v>11</v>
      </c>
      <c r="H12" s="52">
        <f>H10/H11*100</f>
        <v>7.4744526189075149</v>
      </c>
      <c r="I12" s="53">
        <f>I10/I11*100</f>
        <v>6.5977519114277792</v>
      </c>
    </row>
    <row r="13" spans="1:11" s="34" customFormat="1" x14ac:dyDescent="0.25">
      <c r="A13" s="104" t="s">
        <v>64</v>
      </c>
      <c r="B13" s="105"/>
      <c r="C13" s="105"/>
      <c r="D13" s="105"/>
      <c r="E13" s="105"/>
      <c r="F13" s="105"/>
    </row>
    <row r="14" spans="1:11" s="33" customFormat="1" x14ac:dyDescent="0.25">
      <c r="A14" s="32"/>
      <c r="B14" s="31"/>
      <c r="C14" s="31"/>
      <c r="D14" s="31"/>
      <c r="E14" s="31"/>
      <c r="F14" s="31"/>
    </row>
    <row r="15" spans="1:11" ht="15" customHeight="1" x14ac:dyDescent="0.25">
      <c r="A15" s="119" t="s">
        <v>39</v>
      </c>
      <c r="B15" s="105"/>
      <c r="C15" s="105"/>
      <c r="D15" s="105"/>
      <c r="E15" s="105"/>
      <c r="H15" s="118" t="s">
        <v>3</v>
      </c>
      <c r="I15" s="118"/>
    </row>
    <row r="16" spans="1:11" ht="21" customHeight="1" x14ac:dyDescent="0.25">
      <c r="A16" s="108" t="s">
        <v>1</v>
      </c>
      <c r="B16" s="110" t="s">
        <v>2</v>
      </c>
      <c r="C16" s="110" t="s">
        <v>105</v>
      </c>
      <c r="D16" s="110" t="s">
        <v>0</v>
      </c>
      <c r="E16" s="110"/>
      <c r="F16" s="112" t="s">
        <v>36</v>
      </c>
      <c r="G16" s="113"/>
      <c r="H16" s="110" t="s">
        <v>5</v>
      </c>
      <c r="I16" s="114"/>
    </row>
    <row r="17" spans="1:9" x14ac:dyDescent="0.25">
      <c r="A17" s="109"/>
      <c r="B17" s="111"/>
      <c r="C17" s="111"/>
      <c r="D17" s="38" t="s">
        <v>58</v>
      </c>
      <c r="E17" s="38" t="s">
        <v>65</v>
      </c>
      <c r="F17" s="38" t="s">
        <v>58</v>
      </c>
      <c r="G17" s="38" t="s">
        <v>65</v>
      </c>
      <c r="H17" s="38" t="s">
        <v>58</v>
      </c>
      <c r="I17" s="49" t="s">
        <v>65</v>
      </c>
    </row>
    <row r="18" spans="1:9" x14ac:dyDescent="0.25">
      <c r="A18" s="80">
        <v>44205501677</v>
      </c>
      <c r="B18" s="24" t="s">
        <v>69</v>
      </c>
      <c r="C18" s="25" t="s">
        <v>56</v>
      </c>
      <c r="D18" s="26">
        <v>2229</v>
      </c>
      <c r="E18" s="26">
        <v>2293</v>
      </c>
      <c r="F18" s="26">
        <v>11659.573837296246</v>
      </c>
      <c r="G18" s="26">
        <v>12477.842491641226</v>
      </c>
      <c r="H18" s="26">
        <v>984428.28</v>
      </c>
      <c r="I18" s="50">
        <v>832627.82299999997</v>
      </c>
    </row>
    <row r="19" spans="1:9" x14ac:dyDescent="0.25">
      <c r="A19" s="80">
        <v>23087233371</v>
      </c>
      <c r="B19" s="24" t="s">
        <v>75</v>
      </c>
      <c r="C19" s="25" t="s">
        <v>76</v>
      </c>
      <c r="D19" s="26">
        <v>360</v>
      </c>
      <c r="E19" s="26">
        <v>356</v>
      </c>
      <c r="F19" s="26">
        <v>15326.668287037037</v>
      </c>
      <c r="G19" s="26">
        <v>15332.644897003745</v>
      </c>
      <c r="H19" s="26">
        <v>36363.195</v>
      </c>
      <c r="I19" s="50">
        <v>366560.80599999998</v>
      </c>
    </row>
    <row r="20" spans="1:9" x14ac:dyDescent="0.25">
      <c r="A20" s="80">
        <v>99175363728</v>
      </c>
      <c r="B20" s="24" t="s">
        <v>77</v>
      </c>
      <c r="C20" s="25" t="s">
        <v>78</v>
      </c>
      <c r="D20" s="26">
        <v>1377</v>
      </c>
      <c r="E20" s="26">
        <v>1412</v>
      </c>
      <c r="F20" s="26">
        <v>5530.9118857419517</v>
      </c>
      <c r="G20" s="26">
        <v>6390.0767233238903</v>
      </c>
      <c r="H20" s="26">
        <v>77872.94</v>
      </c>
      <c r="I20" s="50">
        <v>270870.65700000001</v>
      </c>
    </row>
    <row r="21" spans="1:9" x14ac:dyDescent="0.25">
      <c r="A21" s="106" t="s">
        <v>38</v>
      </c>
      <c r="B21" s="107"/>
      <c r="C21" s="107"/>
      <c r="D21" s="16">
        <f>SUM(D18:D20)</f>
        <v>3966</v>
      </c>
      <c r="E21" s="16">
        <f>SUM(E18:E20)</f>
        <v>4061</v>
      </c>
      <c r="F21" s="16">
        <v>6133</v>
      </c>
      <c r="G21" s="16">
        <v>7198.45</v>
      </c>
      <c r="H21" s="16">
        <f>SUM(H18:H20)</f>
        <v>1098664.415</v>
      </c>
      <c r="I21" s="51">
        <f>SUM(I18:I20)</f>
        <v>1470059.2859999998</v>
      </c>
    </row>
    <row r="22" spans="1:9" x14ac:dyDescent="0.25">
      <c r="A22" s="99" t="s">
        <v>68</v>
      </c>
      <c r="B22" s="100"/>
      <c r="C22" s="101"/>
      <c r="D22" s="16">
        <v>238553</v>
      </c>
      <c r="E22" s="16">
        <v>235070</v>
      </c>
      <c r="F22" s="16">
        <v>5932.6423914881243</v>
      </c>
      <c r="G22" s="16">
        <v>6068.440990272401</v>
      </c>
      <c r="H22" s="16">
        <v>10144340.907</v>
      </c>
      <c r="I22" s="51">
        <v>10923636.721000001</v>
      </c>
    </row>
    <row r="23" spans="1:9" x14ac:dyDescent="0.25">
      <c r="A23" s="102" t="s">
        <v>106</v>
      </c>
      <c r="B23" s="103"/>
      <c r="C23" s="103"/>
      <c r="D23" s="52">
        <f>D21/D22*100</f>
        <v>1.6625236320649919</v>
      </c>
      <c r="E23" s="52">
        <f t="shared" ref="E23:I23" si="0">E21/E22*100</f>
        <v>1.7275705109116433</v>
      </c>
      <c r="F23" s="52" t="s">
        <v>11</v>
      </c>
      <c r="G23" s="52" t="s">
        <v>11</v>
      </c>
      <c r="H23" s="52">
        <f t="shared" si="0"/>
        <v>10.830318352588858</v>
      </c>
      <c r="I23" s="53">
        <f t="shared" si="0"/>
        <v>13.457599548087348</v>
      </c>
    </row>
    <row r="24" spans="1:9" x14ac:dyDescent="0.25">
      <c r="A24" s="104" t="s">
        <v>64</v>
      </c>
      <c r="B24" s="105"/>
      <c r="C24" s="105"/>
      <c r="D24" s="105"/>
      <c r="E24" s="105"/>
      <c r="F24" s="105"/>
      <c r="G24" s="36"/>
      <c r="H24" s="36"/>
      <c r="I24" s="36"/>
    </row>
    <row r="25" spans="1:9" ht="15" customHeight="1" x14ac:dyDescent="0.25">
      <c r="D25" s="17"/>
      <c r="E25" s="17"/>
      <c r="F25" s="17"/>
      <c r="G25" s="17"/>
      <c r="H25" s="17"/>
      <c r="I25" s="17"/>
    </row>
  </sheetData>
  <mergeCells count="25">
    <mergeCell ref="A24:F24"/>
    <mergeCell ref="H16:I16"/>
    <mergeCell ref="A3:I3"/>
    <mergeCell ref="A10:C10"/>
    <mergeCell ref="H15:I15"/>
    <mergeCell ref="B5:B6"/>
    <mergeCell ref="C5:C6"/>
    <mergeCell ref="H4:I4"/>
    <mergeCell ref="H5:I5"/>
    <mergeCell ref="A23:C23"/>
    <mergeCell ref="A5:A6"/>
    <mergeCell ref="F5:G5"/>
    <mergeCell ref="A4:E4"/>
    <mergeCell ref="D5:E5"/>
    <mergeCell ref="A15:E15"/>
    <mergeCell ref="A11:C11"/>
    <mergeCell ref="A22:C22"/>
    <mergeCell ref="A12:C12"/>
    <mergeCell ref="A13:F13"/>
    <mergeCell ref="A21:C21"/>
    <mergeCell ref="A16:A17"/>
    <mergeCell ref="B16:B17"/>
    <mergeCell ref="C16:C17"/>
    <mergeCell ref="D16:E16"/>
    <mergeCell ref="F16:G16"/>
  </mergeCells>
  <hyperlinks>
    <hyperlink ref="B8" r:id="rId1" display="HRVATSKI TELEKOM d.d."/>
    <hyperlink ref="B9" r:id="rId2" display="AUTOCESTA RIJEKA ZAGREB d.d.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7"/>
  <sheetViews>
    <sheetView workbookViewId="0">
      <selection activeCell="A4" sqref="A4:C4"/>
    </sheetView>
  </sheetViews>
  <sheetFormatPr defaultRowHeight="15" x14ac:dyDescent="0.25"/>
  <cols>
    <col min="1" max="1" width="53" style="4" customWidth="1"/>
    <col min="2" max="2" width="10.7109375" style="4" customWidth="1"/>
    <col min="3" max="3" width="14.85546875" style="4" bestFit="1" customWidth="1"/>
    <col min="4" max="4" width="4.28515625" style="35" customWidth="1"/>
    <col min="5" max="5" width="9.140625" style="4"/>
    <col min="6" max="6" width="24.7109375" style="4" customWidth="1"/>
    <col min="7" max="7" width="35.28515625" style="4" customWidth="1"/>
    <col min="8" max="8" width="10.140625" style="4" bestFit="1" customWidth="1"/>
    <col min="9" max="16384" width="9.140625" style="4"/>
  </cols>
  <sheetData>
    <row r="3" spans="1:8" s="35" customFormat="1" x14ac:dyDescent="0.25">
      <c r="A3" s="39" t="s">
        <v>108</v>
      </c>
      <c r="B3" s="39"/>
      <c r="C3" s="40"/>
    </row>
    <row r="4" spans="1:8" s="42" customFormat="1" x14ac:dyDescent="0.25">
      <c r="A4" s="120" t="s">
        <v>81</v>
      </c>
      <c r="B4" s="121"/>
      <c r="C4" s="121"/>
      <c r="D4" s="40"/>
      <c r="E4" s="41"/>
    </row>
    <row r="5" spans="1:8" ht="36" customHeight="1" x14ac:dyDescent="0.25">
      <c r="A5" s="81" t="s">
        <v>41</v>
      </c>
      <c r="B5" s="81" t="s">
        <v>42</v>
      </c>
      <c r="C5" s="82" t="s">
        <v>43</v>
      </c>
      <c r="D5" s="40"/>
    </row>
    <row r="6" spans="1:8" ht="15" customHeight="1" x14ac:dyDescent="0.25">
      <c r="A6" s="83" t="s">
        <v>44</v>
      </c>
      <c r="B6" s="84" t="s">
        <v>53</v>
      </c>
      <c r="C6" s="85">
        <v>7525316.1279999996</v>
      </c>
      <c r="D6" s="40"/>
    </row>
    <row r="7" spans="1:8" ht="15" customHeight="1" x14ac:dyDescent="0.25">
      <c r="A7" s="86" t="s">
        <v>45</v>
      </c>
      <c r="B7" s="84" t="s">
        <v>46</v>
      </c>
      <c r="C7" s="85">
        <v>7151433.7450000001</v>
      </c>
      <c r="D7" s="40"/>
      <c r="H7" s="5"/>
    </row>
    <row r="8" spans="1:8" ht="15" customHeight="1" x14ac:dyDescent="0.25">
      <c r="A8" s="86" t="s">
        <v>47</v>
      </c>
      <c r="B8" s="84" t="s">
        <v>48</v>
      </c>
      <c r="C8" s="85">
        <v>3361460.56</v>
      </c>
      <c r="D8" s="40"/>
    </row>
    <row r="9" spans="1:8" ht="15" customHeight="1" x14ac:dyDescent="0.25">
      <c r="A9" s="86" t="s">
        <v>49</v>
      </c>
      <c r="B9" s="84" t="s">
        <v>54</v>
      </c>
      <c r="C9" s="85">
        <v>3175677.73</v>
      </c>
      <c r="D9" s="40"/>
    </row>
    <row r="10" spans="1:8" ht="15" customHeight="1" x14ac:dyDescent="0.25">
      <c r="A10" s="86" t="s">
        <v>50</v>
      </c>
      <c r="B10" s="84" t="s">
        <v>55</v>
      </c>
      <c r="C10" s="85">
        <v>2717583.7749999999</v>
      </c>
      <c r="D10" s="40"/>
    </row>
    <row r="11" spans="1:8" x14ac:dyDescent="0.25">
      <c r="A11" s="28" t="s">
        <v>64</v>
      </c>
      <c r="D11" s="40"/>
    </row>
    <row r="12" spans="1:8" s="35" customFormat="1" x14ac:dyDescent="0.25">
      <c r="A12" s="28"/>
    </row>
    <row r="13" spans="1:8" ht="15" customHeight="1" x14ac:dyDescent="0.25"/>
    <row r="20" spans="2:5" x14ac:dyDescent="0.25">
      <c r="E20" s="28" t="s">
        <v>64</v>
      </c>
    </row>
    <row r="30" spans="2:5" x14ac:dyDescent="0.25">
      <c r="B30" s="28"/>
    </row>
    <row r="46" spans="8:8" x14ac:dyDescent="0.25">
      <c r="H46" s="8" t="s">
        <v>51</v>
      </c>
    </row>
    <row r="47" spans="8:8" ht="36" x14ac:dyDescent="0.25">
      <c r="H47" s="9" t="s">
        <v>52</v>
      </c>
    </row>
  </sheetData>
  <mergeCells count="1">
    <mergeCell ref="A4:C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8"/>
  <sheetViews>
    <sheetView workbookViewId="0">
      <selection activeCell="A13" sqref="A13"/>
    </sheetView>
  </sheetViews>
  <sheetFormatPr defaultRowHeight="15" x14ac:dyDescent="0.25"/>
  <cols>
    <col min="1" max="1" width="50.5703125" customWidth="1"/>
    <col min="2" max="2" width="11.5703125" customWidth="1"/>
    <col min="3" max="3" width="10.140625" customWidth="1"/>
    <col min="4" max="4" width="10.42578125" customWidth="1"/>
    <col min="5" max="5" width="12" customWidth="1"/>
    <col min="6" max="6" width="11.85546875" customWidth="1"/>
    <col min="7" max="7" width="4" style="35" customWidth="1"/>
    <col min="10" max="10" width="9.140625" customWidth="1"/>
    <col min="11" max="11" width="6.140625" customWidth="1"/>
  </cols>
  <sheetData>
    <row r="3" spans="1:22" s="72" customFormat="1" x14ac:dyDescent="0.25">
      <c r="A3" s="39" t="s">
        <v>109</v>
      </c>
      <c r="B3" s="71"/>
    </row>
    <row r="4" spans="1:22" x14ac:dyDescent="0.25">
      <c r="D4" s="118" t="s">
        <v>37</v>
      </c>
      <c r="E4" s="105"/>
      <c r="F4" s="105"/>
      <c r="G4" s="70"/>
      <c r="H4" s="122" t="s">
        <v>82</v>
      </c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3"/>
    </row>
    <row r="5" spans="1:22" s="3" customFormat="1" ht="33.75" x14ac:dyDescent="0.25">
      <c r="A5" s="91" t="s">
        <v>4</v>
      </c>
      <c r="B5" s="92" t="s">
        <v>0</v>
      </c>
      <c r="C5" s="92" t="s">
        <v>5</v>
      </c>
      <c r="D5" s="92" t="s">
        <v>6</v>
      </c>
      <c r="E5" s="92" t="s">
        <v>8</v>
      </c>
      <c r="F5" s="93" t="s">
        <v>83</v>
      </c>
      <c r="G5" s="35"/>
    </row>
    <row r="6" spans="1:22" s="3" customFormat="1" ht="17.100000000000001" customHeight="1" x14ac:dyDescent="0.25">
      <c r="A6" s="87" t="s">
        <v>9</v>
      </c>
      <c r="B6" s="12">
        <v>947798</v>
      </c>
      <c r="C6" s="12">
        <v>45922061.957000002</v>
      </c>
      <c r="D6" s="12">
        <v>24951972.693</v>
      </c>
      <c r="E6" s="12">
        <v>20970089.263999999</v>
      </c>
      <c r="F6" s="64">
        <v>5970.8372666092755</v>
      </c>
      <c r="G6" s="35"/>
    </row>
    <row r="7" spans="1:22" s="3" customFormat="1" ht="17.100000000000001" customHeight="1" x14ac:dyDescent="0.25">
      <c r="A7" s="88" t="s">
        <v>60</v>
      </c>
      <c r="B7" s="11">
        <v>44186</v>
      </c>
      <c r="C7" s="11">
        <v>3665496.9130000002</v>
      </c>
      <c r="D7" s="11">
        <v>489819.18300000002</v>
      </c>
      <c r="E7" s="11">
        <v>3175677.73</v>
      </c>
      <c r="F7" s="65">
        <v>8705.7483705245995</v>
      </c>
      <c r="G7" s="35"/>
      <c r="H7" s="69"/>
    </row>
    <row r="8" spans="1:22" s="3" customFormat="1" ht="23.25" customHeight="1" x14ac:dyDescent="0.25">
      <c r="A8" s="89" t="s">
        <v>61</v>
      </c>
      <c r="B8" s="10">
        <v>14001</v>
      </c>
      <c r="C8" s="10">
        <v>3077083.713</v>
      </c>
      <c r="D8" s="10">
        <v>359499.93800000002</v>
      </c>
      <c r="E8" s="10">
        <v>2717583.7749999999</v>
      </c>
      <c r="F8" s="66">
        <v>8285.5845594362308</v>
      </c>
      <c r="G8" s="35"/>
      <c r="H8" s="69"/>
    </row>
    <row r="9" spans="1:22" s="3" customFormat="1" ht="17.100000000000001" customHeight="1" x14ac:dyDescent="0.25">
      <c r="A9" s="89" t="s">
        <v>59</v>
      </c>
      <c r="B9" s="10">
        <v>3359</v>
      </c>
      <c r="C9" s="10">
        <v>229958.57500000001</v>
      </c>
      <c r="D9" s="10">
        <v>368847.69</v>
      </c>
      <c r="E9" s="10">
        <v>-138889.11499999999</v>
      </c>
      <c r="F9" s="66">
        <v>8254.1434206609101</v>
      </c>
      <c r="G9" s="73"/>
      <c r="H9" s="69"/>
    </row>
    <row r="10" spans="1:22" s="3" customFormat="1" ht="17.100000000000001" customHeight="1" x14ac:dyDescent="0.25">
      <c r="A10" s="89" t="s">
        <v>62</v>
      </c>
      <c r="B10" s="10">
        <v>5753</v>
      </c>
      <c r="C10" s="10">
        <v>553543.97</v>
      </c>
      <c r="D10" s="10">
        <v>1383121.202</v>
      </c>
      <c r="E10" s="10">
        <v>-829577.23199999996</v>
      </c>
      <c r="F10" s="66">
        <v>7688.8886812677447</v>
      </c>
      <c r="G10" s="73"/>
      <c r="H10" s="69"/>
    </row>
    <row r="11" spans="1:22" s="3" customFormat="1" ht="17.100000000000001" customHeight="1" x14ac:dyDescent="0.25">
      <c r="A11" s="90" t="s">
        <v>66</v>
      </c>
      <c r="B11" s="67">
        <v>482</v>
      </c>
      <c r="C11" s="67">
        <v>12769.781000000001</v>
      </c>
      <c r="D11" s="67">
        <v>721.29100000000005</v>
      </c>
      <c r="E11" s="67">
        <v>12048.49</v>
      </c>
      <c r="F11" s="68">
        <v>7462.2890733056711</v>
      </c>
      <c r="G11" s="73"/>
      <c r="H11" s="69"/>
    </row>
    <row r="12" spans="1:22" x14ac:dyDescent="0.25">
      <c r="A12" s="104" t="s">
        <v>64</v>
      </c>
      <c r="B12" s="105"/>
      <c r="C12" s="105"/>
      <c r="D12" s="105"/>
      <c r="E12" s="105"/>
      <c r="F12" s="105"/>
      <c r="G12" s="70"/>
    </row>
    <row r="16" spans="1:22" ht="9.75" customHeight="1" x14ac:dyDescent="0.25"/>
    <row r="17" spans="2:8" x14ac:dyDescent="0.25">
      <c r="H17" s="28" t="s">
        <v>64</v>
      </c>
    </row>
    <row r="28" spans="2:8" x14ac:dyDescent="0.25">
      <c r="B28" s="28"/>
      <c r="C28" s="28"/>
    </row>
  </sheetData>
  <mergeCells count="3">
    <mergeCell ref="A12:F12"/>
    <mergeCell ref="D4:F4"/>
    <mergeCell ref="H4:V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tabSelected="1" workbookViewId="0">
      <selection activeCell="A4" sqref="A4:H4"/>
    </sheetView>
  </sheetViews>
  <sheetFormatPr defaultRowHeight="15" x14ac:dyDescent="0.25"/>
  <cols>
    <col min="1" max="1" width="60.28515625" style="7" customWidth="1"/>
    <col min="2" max="2" width="10.140625" style="7" customWidth="1"/>
    <col min="3" max="4" width="7.7109375" style="7" customWidth="1"/>
    <col min="5" max="5" width="6.42578125" style="7" customWidth="1"/>
    <col min="6" max="7" width="9.85546875" style="7" bestFit="1" customWidth="1"/>
    <col min="8" max="8" width="6.42578125" style="7" bestFit="1" customWidth="1"/>
    <col min="9" max="16384" width="9.140625" style="4"/>
  </cols>
  <sheetData>
    <row r="3" spans="1:9" s="35" customFormat="1" x14ac:dyDescent="0.25">
      <c r="A3" s="115" t="s">
        <v>79</v>
      </c>
      <c r="B3" s="116"/>
      <c r="C3" s="116"/>
      <c r="D3" s="116"/>
      <c r="E3" s="116"/>
      <c r="F3" s="116"/>
      <c r="G3" s="116"/>
      <c r="H3" s="116"/>
      <c r="I3" s="116"/>
    </row>
    <row r="4" spans="1:9" s="27" customFormat="1" ht="14.25" customHeight="1" x14ac:dyDescent="0.2">
      <c r="A4" s="124" t="s">
        <v>80</v>
      </c>
      <c r="B4" s="125"/>
      <c r="C4" s="125"/>
      <c r="D4" s="125"/>
      <c r="E4" s="125"/>
      <c r="F4" s="125"/>
      <c r="G4" s="125"/>
      <c r="H4" s="125"/>
    </row>
    <row r="5" spans="1:9" ht="21" customHeight="1" x14ac:dyDescent="0.25">
      <c r="A5" s="126" t="s">
        <v>4</v>
      </c>
      <c r="B5" s="129" t="s">
        <v>0</v>
      </c>
      <c r="C5" s="128" t="s">
        <v>36</v>
      </c>
      <c r="D5" s="128"/>
      <c r="E5" s="128"/>
      <c r="F5" s="129" t="s">
        <v>35</v>
      </c>
      <c r="G5" s="129"/>
      <c r="H5" s="130"/>
    </row>
    <row r="6" spans="1:9" x14ac:dyDescent="0.25">
      <c r="A6" s="127"/>
      <c r="B6" s="131"/>
      <c r="C6" s="94" t="s">
        <v>58</v>
      </c>
      <c r="D6" s="94" t="s">
        <v>65</v>
      </c>
      <c r="E6" s="95" t="s">
        <v>34</v>
      </c>
      <c r="F6" s="94" t="s">
        <v>58</v>
      </c>
      <c r="G6" s="94" t="s">
        <v>65</v>
      </c>
      <c r="H6" s="96" t="s">
        <v>34</v>
      </c>
    </row>
    <row r="7" spans="1:9" ht="15" customHeight="1" x14ac:dyDescent="0.25">
      <c r="A7" s="54" t="s">
        <v>33</v>
      </c>
      <c r="B7" s="22">
        <v>30481</v>
      </c>
      <c r="C7" s="18">
        <v>5309.0745857740585</v>
      </c>
      <c r="D7" s="18">
        <v>5510.5392922366946</v>
      </c>
      <c r="E7" s="19">
        <v>103.79472360404336</v>
      </c>
      <c r="F7" s="18">
        <v>1903303.2390000001</v>
      </c>
      <c r="G7" s="18">
        <v>2015600.9779999999</v>
      </c>
      <c r="H7" s="55">
        <v>105.90014962928353</v>
      </c>
    </row>
    <row r="8" spans="1:9" ht="15" customHeight="1" x14ac:dyDescent="0.25">
      <c r="A8" s="56" t="s">
        <v>32</v>
      </c>
      <c r="B8" s="23">
        <v>3359</v>
      </c>
      <c r="C8" s="20">
        <v>8348.9621043349125</v>
      </c>
      <c r="D8" s="20">
        <v>8254.1434206609101</v>
      </c>
      <c r="E8" s="21">
        <v>98.864305736580476</v>
      </c>
      <c r="F8" s="20">
        <v>359773.47499999998</v>
      </c>
      <c r="G8" s="20">
        <v>332708.01299999998</v>
      </c>
      <c r="H8" s="57">
        <v>92.47708241970868</v>
      </c>
    </row>
    <row r="9" spans="1:9" ht="15" customHeight="1" x14ac:dyDescent="0.25">
      <c r="A9" s="56" t="s">
        <v>31</v>
      </c>
      <c r="B9" s="23">
        <v>235070</v>
      </c>
      <c r="C9" s="20">
        <v>5932.6423914881243</v>
      </c>
      <c r="D9" s="20">
        <v>6068.440990272401</v>
      </c>
      <c r="E9" s="21">
        <v>102.28900698580981</v>
      </c>
      <c r="F9" s="20">
        <v>16982995.684999999</v>
      </c>
      <c r="G9" s="20">
        <v>17118101.083000001</v>
      </c>
      <c r="H9" s="57">
        <v>100.79553337058979</v>
      </c>
    </row>
    <row r="10" spans="1:9" ht="15" customHeight="1" x14ac:dyDescent="0.25">
      <c r="A10" s="56" t="s">
        <v>30</v>
      </c>
      <c r="B10" s="23">
        <v>14001</v>
      </c>
      <c r="C10" s="20">
        <v>7969.2053530113735</v>
      </c>
      <c r="D10" s="20">
        <v>8285.5845594362308</v>
      </c>
      <c r="E10" s="21">
        <v>103.9700220085972</v>
      </c>
      <c r="F10" s="20">
        <v>1308894.1640000001</v>
      </c>
      <c r="G10" s="20">
        <v>1392077.6329999999</v>
      </c>
      <c r="H10" s="57">
        <v>106.35524790986844</v>
      </c>
    </row>
    <row r="11" spans="1:9" ht="15" customHeight="1" x14ac:dyDescent="0.25">
      <c r="A11" s="58" t="s">
        <v>29</v>
      </c>
      <c r="B11" s="23">
        <v>29054</v>
      </c>
      <c r="C11" s="20">
        <v>6322.816904297877</v>
      </c>
      <c r="D11" s="20">
        <v>6600.4693387026455</v>
      </c>
      <c r="E11" s="21">
        <v>104.39127747343177</v>
      </c>
      <c r="F11" s="20">
        <v>2219081.1120000002</v>
      </c>
      <c r="G11" s="20">
        <v>2301240.4339999999</v>
      </c>
      <c r="H11" s="57">
        <v>103.7024028349262</v>
      </c>
    </row>
    <row r="12" spans="1:9" ht="15" customHeight="1" x14ac:dyDescent="0.25">
      <c r="A12" s="56" t="s">
        <v>28</v>
      </c>
      <c r="B12" s="23">
        <v>101503</v>
      </c>
      <c r="C12" s="20">
        <v>5185.7577502679751</v>
      </c>
      <c r="D12" s="20">
        <v>5341.0710561920996</v>
      </c>
      <c r="E12" s="21">
        <v>102.99499732543616</v>
      </c>
      <c r="F12" s="20">
        <v>5921596.0319999997</v>
      </c>
      <c r="G12" s="20">
        <v>6505616.8250000002</v>
      </c>
      <c r="H12" s="57">
        <v>109.86255715256463</v>
      </c>
    </row>
    <row r="13" spans="1:9" ht="15" customHeight="1" x14ac:dyDescent="0.25">
      <c r="A13" s="58" t="s">
        <v>27</v>
      </c>
      <c r="B13" s="23">
        <v>192367</v>
      </c>
      <c r="C13" s="20">
        <v>5713.9576168808708</v>
      </c>
      <c r="D13" s="20">
        <v>5816.4052691816505</v>
      </c>
      <c r="E13" s="21">
        <v>101.79293686040157</v>
      </c>
      <c r="F13" s="20">
        <v>12884174.471999999</v>
      </c>
      <c r="G13" s="20">
        <v>13426613.188999999</v>
      </c>
      <c r="H13" s="57">
        <v>104.21011620246863</v>
      </c>
    </row>
    <row r="14" spans="1:9" ht="15" customHeight="1" x14ac:dyDescent="0.25">
      <c r="A14" s="56" t="s">
        <v>26</v>
      </c>
      <c r="B14" s="23">
        <v>69323</v>
      </c>
      <c r="C14" s="20">
        <v>6349.3203701584762</v>
      </c>
      <c r="D14" s="20">
        <v>6353.7576081050538</v>
      </c>
      <c r="E14" s="21">
        <v>100.06988524263845</v>
      </c>
      <c r="F14" s="20">
        <v>5327028.9960000003</v>
      </c>
      <c r="G14" s="20">
        <v>5285538.4639999997</v>
      </c>
      <c r="H14" s="57">
        <v>99.221131853587536</v>
      </c>
    </row>
    <row r="15" spans="1:9" ht="15" customHeight="1" x14ac:dyDescent="0.25">
      <c r="A15" s="56" t="s">
        <v>25</v>
      </c>
      <c r="B15" s="23">
        <v>65147</v>
      </c>
      <c r="C15" s="20">
        <v>5130.385117036496</v>
      </c>
      <c r="D15" s="20">
        <v>4657.1210749024003</v>
      </c>
      <c r="E15" s="21">
        <v>90.775272589916781</v>
      </c>
      <c r="F15" s="20">
        <v>4719359.1830000002</v>
      </c>
      <c r="G15" s="20">
        <v>3640769.6</v>
      </c>
      <c r="H15" s="57">
        <v>77.145422902217788</v>
      </c>
    </row>
    <row r="16" spans="1:9" ht="15" customHeight="1" x14ac:dyDescent="0.25">
      <c r="A16" s="56" t="s">
        <v>24</v>
      </c>
      <c r="B16" s="23">
        <v>44186</v>
      </c>
      <c r="C16" s="20">
        <v>8345.7047956723145</v>
      </c>
      <c r="D16" s="20">
        <v>8705.7483705245995</v>
      </c>
      <c r="E16" s="21">
        <v>104.31411826403189</v>
      </c>
      <c r="F16" s="20">
        <v>4208638.78</v>
      </c>
      <c r="G16" s="20">
        <v>4616066.37</v>
      </c>
      <c r="H16" s="57">
        <v>109.68074504127436</v>
      </c>
    </row>
    <row r="17" spans="1:8" ht="15" customHeight="1" x14ac:dyDescent="0.25">
      <c r="A17" s="56" t="s">
        <v>23</v>
      </c>
      <c r="B17" s="23">
        <v>5753</v>
      </c>
      <c r="C17" s="20">
        <v>7459.945937770095</v>
      </c>
      <c r="D17" s="20">
        <v>7688.8886812677447</v>
      </c>
      <c r="E17" s="21">
        <v>103.06895982098878</v>
      </c>
      <c r="F17" s="20">
        <v>517869.44699999999</v>
      </c>
      <c r="G17" s="20">
        <v>530810.11899999995</v>
      </c>
      <c r="H17" s="57">
        <v>102.49882901471882</v>
      </c>
    </row>
    <row r="18" spans="1:8" ht="15" customHeight="1" x14ac:dyDescent="0.25">
      <c r="A18" s="56" t="s">
        <v>22</v>
      </c>
      <c r="B18" s="23">
        <v>7273</v>
      </c>
      <c r="C18" s="20">
        <v>5252.7749660723475</v>
      </c>
      <c r="D18" s="20">
        <v>5397.0513314084055</v>
      </c>
      <c r="E18" s="21">
        <v>102.7466694512508</v>
      </c>
      <c r="F18" s="20">
        <v>448986.19300000003</v>
      </c>
      <c r="G18" s="20">
        <v>471033.05200000003</v>
      </c>
      <c r="H18" s="57">
        <v>104.91036458219105</v>
      </c>
    </row>
    <row r="19" spans="1:8" ht="15" customHeight="1" x14ac:dyDescent="0.25">
      <c r="A19" s="56" t="s">
        <v>21</v>
      </c>
      <c r="B19" s="23">
        <v>62661</v>
      </c>
      <c r="C19" s="20">
        <v>6630.7400062991264</v>
      </c>
      <c r="D19" s="20">
        <v>6688.8696916742474</v>
      </c>
      <c r="E19" s="21">
        <v>100.87666965255609</v>
      </c>
      <c r="F19" s="20">
        <v>4842164.1969999997</v>
      </c>
      <c r="G19" s="20">
        <v>5029575.165</v>
      </c>
      <c r="H19" s="57">
        <v>103.87039679728565</v>
      </c>
    </row>
    <row r="20" spans="1:8" ht="15" customHeight="1" x14ac:dyDescent="0.25">
      <c r="A20" s="56" t="s">
        <v>20</v>
      </c>
      <c r="B20" s="23">
        <v>42891</v>
      </c>
      <c r="C20" s="20">
        <v>4691.9499571485076</v>
      </c>
      <c r="D20" s="20">
        <v>4713.6420169732583</v>
      </c>
      <c r="E20" s="21">
        <v>100.46232504657686</v>
      </c>
      <c r="F20" s="20">
        <v>2562142.497</v>
      </c>
      <c r="G20" s="20">
        <v>2426073.8369999998</v>
      </c>
      <c r="H20" s="57">
        <v>94.689262593344353</v>
      </c>
    </row>
    <row r="21" spans="1:8" ht="15" customHeight="1" x14ac:dyDescent="0.25">
      <c r="A21" s="56" t="s">
        <v>19</v>
      </c>
      <c r="B21" s="23">
        <v>482</v>
      </c>
      <c r="C21" s="20">
        <v>5166.2796803652973</v>
      </c>
      <c r="D21" s="20">
        <v>7462.2890733056711</v>
      </c>
      <c r="E21" s="21">
        <v>144.44222022409033</v>
      </c>
      <c r="F21" s="20">
        <v>45256.61</v>
      </c>
      <c r="G21" s="20">
        <v>43161.88</v>
      </c>
      <c r="H21" s="57">
        <v>95.371438558919891</v>
      </c>
    </row>
    <row r="22" spans="1:8" ht="15" customHeight="1" x14ac:dyDescent="0.25">
      <c r="A22" s="56" t="s">
        <v>18</v>
      </c>
      <c r="B22" s="23">
        <v>7617</v>
      </c>
      <c r="C22" s="20">
        <v>4698.455680902498</v>
      </c>
      <c r="D22" s="20">
        <v>4627.1420834974397</v>
      </c>
      <c r="E22" s="21">
        <v>98.482190697362071</v>
      </c>
      <c r="F22" s="20">
        <v>419816.41200000001</v>
      </c>
      <c r="G22" s="20">
        <v>422939.29499999998</v>
      </c>
      <c r="H22" s="57">
        <v>100.74386872707588</v>
      </c>
    </row>
    <row r="23" spans="1:8" ht="15" customHeight="1" x14ac:dyDescent="0.25">
      <c r="A23" s="56" t="s">
        <v>17</v>
      </c>
      <c r="B23" s="23">
        <v>13656</v>
      </c>
      <c r="C23" s="20">
        <v>5695.8294695230807</v>
      </c>
      <c r="D23" s="20">
        <v>5787.2665556043748</v>
      </c>
      <c r="E23" s="21">
        <v>101.60533398288256</v>
      </c>
      <c r="F23" s="20">
        <v>893333.89399999997</v>
      </c>
      <c r="G23" s="20">
        <v>948370.94499999995</v>
      </c>
      <c r="H23" s="57">
        <v>106.16086005128112</v>
      </c>
    </row>
    <row r="24" spans="1:8" ht="15" customHeight="1" x14ac:dyDescent="0.25">
      <c r="A24" s="56" t="s">
        <v>16</v>
      </c>
      <c r="B24" s="23">
        <v>11556</v>
      </c>
      <c r="C24" s="20">
        <v>5498.329454749859</v>
      </c>
      <c r="D24" s="20">
        <v>5556.6536719741553</v>
      </c>
      <c r="E24" s="21">
        <v>101.06076250439871</v>
      </c>
      <c r="F24" s="20">
        <v>782522.24800000002</v>
      </c>
      <c r="G24" s="20">
        <v>770552.27800000005</v>
      </c>
      <c r="H24" s="57">
        <v>98.47033486516284</v>
      </c>
    </row>
    <row r="25" spans="1:8" ht="15" customHeight="1" x14ac:dyDescent="0.25">
      <c r="A25" s="56" t="s">
        <v>15</v>
      </c>
      <c r="B25" s="23">
        <v>11417</v>
      </c>
      <c r="C25" s="20">
        <v>4479.5668170179824</v>
      </c>
      <c r="D25" s="20">
        <v>4626.3363405448017</v>
      </c>
      <c r="E25" s="21">
        <v>103.27642224174976</v>
      </c>
      <c r="F25" s="20">
        <v>601838.76100000006</v>
      </c>
      <c r="G25" s="20">
        <v>633826.58400000003</v>
      </c>
      <c r="H25" s="57">
        <v>105.31501542819373</v>
      </c>
    </row>
    <row r="26" spans="1:8" ht="15" customHeight="1" x14ac:dyDescent="0.25">
      <c r="A26" s="56" t="s">
        <v>14</v>
      </c>
      <c r="B26" s="23">
        <v>1</v>
      </c>
      <c r="C26" s="20">
        <v>1533.5</v>
      </c>
      <c r="D26" s="20">
        <v>3767.25</v>
      </c>
      <c r="E26" s="21">
        <v>245.66351483534396</v>
      </c>
      <c r="F26" s="20">
        <v>18.402000000000001</v>
      </c>
      <c r="G26" s="20">
        <v>45.207000000000001</v>
      </c>
      <c r="H26" s="57">
        <v>245.66351483534396</v>
      </c>
    </row>
    <row r="27" spans="1:8" ht="15" customHeight="1" x14ac:dyDescent="0.25">
      <c r="A27" s="59" t="s">
        <v>7</v>
      </c>
      <c r="B27" s="60">
        <v>76</v>
      </c>
      <c r="C27" s="61">
        <v>4539.0694444444443</v>
      </c>
      <c r="D27" s="61">
        <v>4929.7017543859647</v>
      </c>
      <c r="E27" s="62">
        <v>108.60599985795835</v>
      </c>
      <c r="F27" s="61">
        <v>4902.1949999999997</v>
      </c>
      <c r="G27" s="61">
        <v>4495.8879999999999</v>
      </c>
      <c r="H27" s="63">
        <v>91.711733213387063</v>
      </c>
    </row>
    <row r="28" spans="1:8" x14ac:dyDescent="0.25">
      <c r="A28" s="104" t="s">
        <v>64</v>
      </c>
      <c r="B28" s="105"/>
      <c r="C28" s="105"/>
      <c r="D28" s="105"/>
      <c r="E28" s="105"/>
      <c r="F28" s="105"/>
    </row>
  </sheetData>
  <mergeCells count="7">
    <mergeCell ref="A3:I3"/>
    <mergeCell ref="A4:H4"/>
    <mergeCell ref="A28:F28"/>
    <mergeCell ref="A5:A6"/>
    <mergeCell ref="C5:E5"/>
    <mergeCell ref="F5:H5"/>
    <mergeCell ref="B5:B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Grafikon 1</vt:lpstr>
      <vt:lpstr>Grafikon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Nataša Marić</cp:lastModifiedBy>
  <cp:lastPrinted>2017-11-08T09:19:37Z</cp:lastPrinted>
  <dcterms:created xsi:type="dcterms:W3CDTF">2017-08-18T08:04:50Z</dcterms:created>
  <dcterms:modified xsi:type="dcterms:W3CDTF">2021-11-08T07:32:54Z</dcterms:modified>
</cp:coreProperties>
</file>