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34" r:id="rId2"/>
    <sheet name="Tablica 3" sheetId="9" r:id="rId3"/>
    <sheet name="Tablica 4" sheetId="23" r:id="rId4"/>
    <sheet name="Tablica 5" sheetId="52" r:id="rId5"/>
    <sheet name="NKD C11.02 po županijama" sheetId="38" r:id="rId6"/>
    <sheet name="NKD A01.21 po županijama" sheetId="37" r:id="rId7"/>
  </sheets>
  <definedNames>
    <definedName name="_ftn1" localSheetId="1">'Tablica 2'!#REF!</definedName>
    <definedName name="_ftnref1" localSheetId="1">'Tablica 2'!$A$3</definedName>
    <definedName name="page\x2dtotal" localSheetId="1">#REF!</definedName>
    <definedName name="page\x2dtotal" localSheetId="4">#REF!</definedName>
    <definedName name="page\x2dtotal">#REF!</definedName>
    <definedName name="page\x2dtotal\x2dmaster0" localSheetId="1">#REF!</definedName>
    <definedName name="page\x2dtotal\x2dmaster0" localSheetId="4">#REF!</definedName>
    <definedName name="page\x2dtotal\x2dmaster0">#REF!</definedName>
    <definedName name="PODACI" localSheetId="1">#REF!</definedName>
    <definedName name="PODACI" localSheetId="3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D18" i="52" l="1"/>
  <c r="D10" i="52" l="1"/>
  <c r="D9" i="52"/>
  <c r="D8" i="52"/>
  <c r="D7" i="52"/>
  <c r="G23" i="52"/>
  <c r="D23" i="52"/>
  <c r="G22" i="52"/>
  <c r="D22" i="52"/>
  <c r="G20" i="52"/>
  <c r="D20" i="52"/>
  <c r="G19" i="52"/>
  <c r="D19" i="52"/>
  <c r="G18" i="52"/>
  <c r="G17" i="52"/>
  <c r="D17" i="52"/>
  <c r="G16" i="52"/>
  <c r="D16" i="52"/>
  <c r="G15" i="52"/>
  <c r="D15" i="52"/>
  <c r="G14" i="52"/>
  <c r="D14" i="52"/>
  <c r="G13" i="52"/>
  <c r="D13" i="52"/>
  <c r="G12" i="52"/>
  <c r="D12" i="52"/>
  <c r="G11" i="52"/>
  <c r="D11" i="52"/>
  <c r="G10" i="52"/>
  <c r="G9" i="52"/>
  <c r="G8" i="52"/>
  <c r="G7" i="52"/>
  <c r="G9" i="34" l="1"/>
  <c r="G8" i="34"/>
  <c r="G7" i="34"/>
  <c r="G6" i="34"/>
  <c r="F9" i="34"/>
  <c r="F8" i="34"/>
  <c r="F7" i="34"/>
  <c r="F6" i="34"/>
  <c r="F12" i="23" l="1"/>
  <c r="E12" i="23"/>
  <c r="F12" i="9" l="1"/>
  <c r="E12" i="9"/>
</calcChain>
</file>

<file path=xl/sharedStrings.xml><?xml version="1.0" encoding="utf-8"?>
<sst xmlns="http://schemas.openxmlformats.org/spreadsheetml/2006/main" count="330" uniqueCount="119">
  <si>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</si>
  <si>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</si>
  <si>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</si>
  <si>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</si>
  <si>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</si>
  <si>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</si>
  <si>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</si>
  <si>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</si>
  <si>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</si>
  <si>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Za ukupno RH</t>
  </si>
  <si>
    <t>Za sve veličine i sve oznake vlasništva</t>
  </si>
  <si>
    <t>Iznosi u tisućama kuna, prosječne plaće u kunama</t>
  </si>
  <si>
    <t>Index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</si>
  <si>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</si>
  <si>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</si>
  <si>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</si>
  <si>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</si>
  <si>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</si>
  <si>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</si>
  <si>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</si>
  <si>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</si>
  <si>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</si>
  <si>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</si>
  <si>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</si>
  <si>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</si>
  <si>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</si>
  <si>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</si>
  <si>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</si>
  <si>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Izvor: Fina, Registar godišnjih financijskih izvještaja</t>
  </si>
  <si>
    <t>R. br.</t>
  </si>
  <si>
    <t>Sjedište</t>
  </si>
  <si>
    <t>Izvor: Fina - Registar godišnjih financijskih izvještaja</t>
  </si>
  <si>
    <t>Šibenik</t>
  </si>
  <si>
    <t xml:space="preserve">Za djelatnost: A0121 Uzgoj grožđa </t>
  </si>
  <si>
    <t>Za djelatnost: C1102 Proizvodnja vina od grožđa</t>
  </si>
  <si>
    <t>NKD 01.21 Uzgoj grožđa</t>
  </si>
  <si>
    <t>Indeks</t>
  </si>
  <si>
    <t xml:space="preserve">Konsolidirani financijski rezultat – dobit (+) ili gubitak (-) razdoblja </t>
  </si>
  <si>
    <t>Bruto investicije samo u novu dugotrajnu imovinu</t>
  </si>
  <si>
    <t>NKD 11.02 Proizvodnja 
vina od grožđa</t>
  </si>
  <si>
    <t>Naziv</t>
  </si>
  <si>
    <t>Udio u NKD 11.02</t>
  </si>
  <si>
    <t>ĐAKOVAČKA VINA d.d.</t>
  </si>
  <si>
    <t>Mandićevac</t>
  </si>
  <si>
    <t>Ukupno TOP pet poduzetnika po UP u djelatnosti 11.02</t>
  </si>
  <si>
    <t>VUKOVARSKO-SRIJEMSKA</t>
  </si>
  <si>
    <t>DUBROVAČKO-NERETVANSKA</t>
  </si>
  <si>
    <t>ISTARSKA</t>
  </si>
  <si>
    <t>KRAPINSKO-ZAGORSKA</t>
  </si>
  <si>
    <t>GRAD ZAGREB</t>
  </si>
  <si>
    <t>BJELOVARSKO-BILOGORSKA</t>
  </si>
  <si>
    <t>POŽEŠKO-SLAVONSKA</t>
  </si>
  <si>
    <t>ZADARSKA</t>
  </si>
  <si>
    <t>MEĐIMURSKA</t>
  </si>
  <si>
    <t>VIROVITIČKO-PODRAVSKA</t>
  </si>
  <si>
    <t>SPLITSKO-DALMATINSKA</t>
  </si>
  <si>
    <t>ZAGREBAČKA</t>
  </si>
  <si>
    <t>VARAŽDINSKA</t>
  </si>
  <si>
    <t>OSJEČKO-BARANJSKA</t>
  </si>
  <si>
    <t>ŠIBENSKO-KNINSKA</t>
  </si>
  <si>
    <t>BRODSKO-POSAVSKA</t>
  </si>
  <si>
    <t>LIČKO-SENJSKA</t>
  </si>
  <si>
    <t>KOPRIVNIČKO-KRIŽEVAČKA</t>
  </si>
  <si>
    <t>SISAČKO-MOSLAVAČKA</t>
  </si>
  <si>
    <t>PRIMORSKO-GORANSKA</t>
  </si>
  <si>
    <t>POLJOPRIVREDNA ZADRUGA VRBNIK</t>
  </si>
  <si>
    <t>KARLOVAČKA</t>
  </si>
  <si>
    <t>Poreč</t>
  </si>
  <si>
    <t>AGROLAGUNA d.d.</t>
  </si>
  <si>
    <t>Udio u NKD 01.21</t>
  </si>
  <si>
    <t>Ukupno TOP pet poduzetnika po UP u djelatnosti 01.21</t>
  </si>
  <si>
    <t>Ilok</t>
  </si>
  <si>
    <t>Drniš</t>
  </si>
  <si>
    <t>Erdut</t>
  </si>
  <si>
    <t>Blato</t>
  </si>
  <si>
    <t>01523004193</t>
  </si>
  <si>
    <t>00307094055</t>
  </si>
  <si>
    <t>ILOČKI PODRUMI d.d.</t>
  </si>
  <si>
    <t>DALMACIJAVINO SPLIT d.o.o.</t>
  </si>
  <si>
    <t>ERDUTSKI VINOGRADI d.o.o.</t>
  </si>
  <si>
    <t>BLATO1902 d.d.</t>
  </si>
  <si>
    <t>Godina</t>
  </si>
  <si>
    <t xml:space="preserve">Broj poduzetnika </t>
  </si>
  <si>
    <t>Prihod po poduzetniku</t>
  </si>
  <si>
    <t>Prihod po zaposl.</t>
  </si>
  <si>
    <t>Neto dobit/gubitak</t>
  </si>
  <si>
    <t>Prosječna mjeseč. neto plaća po zaposlenom</t>
  </si>
  <si>
    <t>Djelatnost</t>
  </si>
  <si>
    <t>NKD 01.21</t>
  </si>
  <si>
    <t>NKD 11.02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</si>
  <si>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</si>
  <si>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</si>
  <si>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</si>
  <si>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</si>
  <si>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</si>
  <si>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</si>
  <si>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</si>
  <si>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</si>
  <si>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</si>
  <si>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&gt;&gt;100</t>
  </si>
  <si>
    <t>UKUPNO SVE ŽUPANIJE</t>
  </si>
  <si>
    <t>2019.</t>
  </si>
  <si>
    <t>VINOPLOD-VINARIJA d.d.</t>
  </si>
  <si>
    <t>Vrbnik</t>
  </si>
  <si>
    <t>2020.</t>
  </si>
  <si>
    <t>POLJODJELSKI OBRT IVAN</t>
  </si>
  <si>
    <t>(iznosi u tisućama kuna, prosječne plaće u kunama)</t>
  </si>
  <si>
    <r>
      <rPr>
        <b/>
        <sz val="9"/>
        <color theme="4" tint="-0.499984740745262"/>
        <rFont val="Arial"/>
        <family val="2"/>
        <charset val="238"/>
      </rPr>
      <t>Tablica 1.</t>
    </r>
    <r>
      <rPr>
        <sz val="9"/>
        <color theme="4" tint="-0.499984740745262"/>
        <rFont val="Arial"/>
        <family val="2"/>
        <charset val="238"/>
      </rPr>
      <t xml:space="preserve">  Osnovni financijski rezultati poslovanja poduzetnika u djelatnosti NKD 01.21 i 11.02 u 2020. godini</t>
    </r>
  </si>
  <si>
    <r>
      <t xml:space="preserve">Tablica 2. </t>
    </r>
    <r>
      <rPr>
        <sz val="9"/>
        <color theme="4" tint="-0.499984740745262"/>
        <rFont val="Arial"/>
        <family val="2"/>
        <charset val="238"/>
      </rPr>
      <t>Broj poduzetnika i zaposlenih, ukupni prihodi, neto dobit/gubitak i prosječna mjesečna plaća u djelatnosti NKD 01.21 i 11.02 u 2010. i 2020. godini</t>
    </r>
  </si>
  <si>
    <t>2010.</t>
  </si>
  <si>
    <t>Indeks
2020./2010.</t>
  </si>
  <si>
    <t>(iznosi u tisućama kuna)</t>
  </si>
  <si>
    <r>
      <rPr>
        <b/>
        <sz val="9"/>
        <color theme="4" tint="-0.499984740745262"/>
        <rFont val="Arial"/>
        <family val="2"/>
        <charset val="238"/>
      </rPr>
      <t>Tablica 3.</t>
    </r>
    <r>
      <rPr>
        <sz val="9"/>
        <color theme="4" tint="-0.499984740745262"/>
        <rFont val="Arial"/>
        <family val="2"/>
        <charset val="238"/>
      </rPr>
      <t xml:space="preserve"> Rang lista TOP pet poduzetnika po ukupnim prihodima u 2020. g., u djelat. proizvodnje vina od grožđa</t>
    </r>
  </si>
  <si>
    <t>Hvar</t>
  </si>
  <si>
    <t>ZLATAN OTOK d.o.o.</t>
  </si>
  <si>
    <r>
      <rPr>
        <b/>
        <sz val="9"/>
        <color theme="4" tint="-0.499984740745262"/>
        <rFont val="Arial"/>
        <family val="2"/>
        <charset val="238"/>
      </rPr>
      <t xml:space="preserve">Tablica 4. </t>
    </r>
    <r>
      <rPr>
        <sz val="9"/>
        <color theme="4" tint="-0.499984740745262"/>
        <rFont val="Arial"/>
        <family val="2"/>
        <charset val="238"/>
      </rPr>
      <t>Rang lista TOP pet poduzetnika po ukupnim prihodima u 2020. godini, u djelatnosti uzgoja grožđa</t>
    </r>
  </si>
  <si>
    <r>
      <rPr>
        <b/>
        <sz val="9"/>
        <color theme="4" tint="-0.499984740745262"/>
        <rFont val="Arial"/>
        <family val="2"/>
        <charset val="238"/>
      </rPr>
      <t>Tablica 5.</t>
    </r>
    <r>
      <rPr>
        <sz val="9"/>
        <color theme="4" tint="-0.499984740745262"/>
        <rFont val="Arial"/>
        <family val="2"/>
        <charset val="238"/>
      </rPr>
      <t xml:space="preserve">  Osnovni financijski rezultati poslovanja poduzetnika u djelatnosti NKD 01.21 i 11.02 u 2010. i 2020. godini</t>
    </r>
  </si>
  <si>
    <t>Tablica 6. Osnovni podaci poslovanja poduzetnika po županijama za 2020. godinu</t>
  </si>
  <si>
    <t>Tablica 7. Osnovni podaci poslovanja poduzetnika po županijama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</si>
</sst>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6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charset val="238"/>
    </font>
    <font>
      <sz val="11"/>
      <color theme="1"/>
      <name val="Calibri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.5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0" fontId="4" fillId="0" borderId="0"/>
    <xf numFmtId="0" fontId="15" fillId="0" borderId="0"/>
    <xf numFmtId="0" fontId="15" fillId="0" borderId="0"/>
    <xf numFmtId="0" fontId="8" fillId="0" borderId="0"/>
    <xf numFmtId="0" fontId="5" fillId="0" borderId="0"/>
    <xf numFmtId="0" fontId="22" fillId="0" borderId="0" applyNumberForma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5" fillId="0" borderId="0"/>
    <xf numFmtId="0" fontId="23" fillId="0" borderId="0"/>
    <xf numFmtId="0" fontId="24" fillId="0" borderId="0"/>
    <xf numFmtId="0" fontId="26" fillId="0" borderId="0"/>
  </cellStyleXfs>
  <cellXfs count="10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left"/>
    </xf>
    <xf numFmtId="0" fontId="9" fillId="0" borderId="0" xfId="0" applyFont="1" applyAlignment="1"/>
    <xf numFmtId="0" fontId="11" fillId="0" borderId="0" xfId="0" applyFont="1" applyAlignment="1">
      <alignment horizontal="left"/>
    </xf>
    <xf numFmtId="0" fontId="4" fillId="0" borderId="0" xfId="3"/>
    <xf numFmtId="0" fontId="12" fillId="0" borderId="0" xfId="3" applyFont="1"/>
    <xf numFmtId="0" fontId="6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7" fillId="0" borderId="0" xfId="3" applyFont="1"/>
    <xf numFmtId="0" fontId="0" fillId="0" borderId="0" xfId="0" applyAlignment="1"/>
    <xf numFmtId="0" fontId="16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165" fontId="17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3" fontId="19" fillId="0" borderId="4" xfId="0" applyNumberFormat="1" applyFont="1" applyBorder="1" applyAlignment="1">
      <alignment horizontal="right" vertical="center"/>
    </xf>
    <xf numFmtId="165" fontId="19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3" fontId="16" fillId="0" borderId="5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/>
    </xf>
    <xf numFmtId="164" fontId="17" fillId="0" borderId="5" xfId="0" applyNumberFormat="1" applyFont="1" applyBorder="1" applyAlignment="1">
      <alignment horizontal="right" vertical="center"/>
    </xf>
    <xf numFmtId="164" fontId="19" fillId="4" borderId="1" xfId="0" applyNumberFormat="1" applyFont="1" applyFill="1" applyBorder="1" applyAlignment="1">
      <alignment horizontal="right" vertical="center"/>
    </xf>
    <xf numFmtId="3" fontId="18" fillId="4" borderId="7" xfId="0" applyNumberFormat="1" applyFont="1" applyFill="1" applyBorder="1" applyAlignment="1">
      <alignment horizontal="right" vertical="center"/>
    </xf>
    <xf numFmtId="164" fontId="17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6" fillId="0" borderId="2" xfId="0" quotePrefix="1" applyFont="1" applyBorder="1" applyAlignment="1">
      <alignment horizontal="center" vertical="center"/>
    </xf>
    <xf numFmtId="0" fontId="6" fillId="0" borderId="0" xfId="7" applyFont="1"/>
    <xf numFmtId="0" fontId="5" fillId="0" borderId="0" xfId="7"/>
    <xf numFmtId="0" fontId="27" fillId="5" borderId="1" xfId="7" applyFont="1" applyFill="1" applyBorder="1" applyAlignment="1">
      <alignment horizontal="center" vertical="center"/>
    </xf>
    <xf numFmtId="3" fontId="17" fillId="5" borderId="1" xfId="7" applyNumberFormat="1" applyFont="1" applyFill="1" applyBorder="1" applyAlignment="1">
      <alignment horizontal="right" vertical="center"/>
    </xf>
    <xf numFmtId="0" fontId="28" fillId="0" borderId="0" xfId="7" applyFont="1" applyAlignment="1">
      <alignment vertical="center"/>
    </xf>
    <xf numFmtId="3" fontId="17" fillId="5" borderId="12" xfId="7" applyNumberFormat="1" applyFont="1" applyFill="1" applyBorder="1" applyAlignment="1">
      <alignment horizontal="right" vertical="center"/>
    </xf>
    <xf numFmtId="0" fontId="27" fillId="5" borderId="12" xfId="7" applyFont="1" applyFill="1" applyBorder="1" applyAlignment="1">
      <alignment horizontal="center" vertical="center"/>
    </xf>
    <xf numFmtId="0" fontId="27" fillId="6" borderId="10" xfId="7" applyFont="1" applyFill="1" applyBorder="1" applyAlignment="1">
      <alignment horizontal="center" vertical="center"/>
    </xf>
    <xf numFmtId="3" fontId="17" fillId="6" borderId="10" xfId="7" applyNumberFormat="1" applyFont="1" applyFill="1" applyBorder="1" applyAlignment="1">
      <alignment horizontal="right" vertical="center"/>
    </xf>
    <xf numFmtId="0" fontId="27" fillId="6" borderId="1" xfId="7" applyFont="1" applyFill="1" applyBorder="1" applyAlignment="1">
      <alignment horizontal="center" vertical="center"/>
    </xf>
    <xf numFmtId="3" fontId="17" fillId="6" borderId="1" xfId="7" applyNumberFormat="1" applyFont="1" applyFill="1" applyBorder="1" applyAlignment="1">
      <alignment horizontal="right" vertical="center"/>
    </xf>
    <xf numFmtId="3" fontId="25" fillId="6" borderId="10" xfId="7" applyNumberFormat="1" applyFont="1" applyFill="1" applyBorder="1" applyAlignment="1">
      <alignment horizontal="right" vertical="center"/>
    </xf>
    <xf numFmtId="3" fontId="25" fillId="6" borderId="1" xfId="7" applyNumberFormat="1" applyFont="1" applyFill="1" applyBorder="1" applyAlignment="1">
      <alignment horizontal="right" vertical="center"/>
    </xf>
    <xf numFmtId="0" fontId="14" fillId="2" borderId="1" xfId="7" applyFont="1" applyFill="1" applyBorder="1" applyAlignment="1">
      <alignment horizontal="center" vertical="center" wrapText="1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1" fillId="0" borderId="0" xfId="0" applyFont="1"/>
    <xf numFmtId="3" fontId="10" fillId="7" borderId="1" xfId="0" applyNumberFormat="1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165" fontId="10" fillId="7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11" fillId="0" borderId="0" xfId="0" applyNumberFormat="1" applyFont="1"/>
    <xf numFmtId="0" fontId="21" fillId="0" borderId="0" xfId="0" applyFont="1" applyAlignment="1"/>
    <xf numFmtId="0" fontId="29" fillId="0" borderId="0" xfId="0" applyFont="1" applyAlignment="1"/>
    <xf numFmtId="0" fontId="30" fillId="0" borderId="0" xfId="0" applyFont="1"/>
    <xf numFmtId="0" fontId="31" fillId="2" borderId="1" xfId="0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vertical="center" wrapText="1"/>
    </xf>
    <xf numFmtId="3" fontId="31" fillId="2" borderId="1" xfId="0" applyNumberFormat="1" applyFont="1" applyFill="1" applyBorder="1" applyAlignment="1">
      <alignment horizontal="right" vertical="center" wrapText="1"/>
    </xf>
    <xf numFmtId="165" fontId="3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25" fillId="5" borderId="1" xfId="7" applyNumberFormat="1" applyFont="1" applyFill="1" applyBorder="1" applyAlignment="1">
      <alignment horizontal="right" vertical="center"/>
    </xf>
    <xf numFmtId="0" fontId="16" fillId="0" borderId="6" xfId="0" quotePrefix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3" fillId="0" borderId="0" xfId="7" applyFont="1"/>
    <xf numFmtId="0" fontId="34" fillId="0" borderId="14" xfId="0" applyFont="1" applyBorder="1" applyAlignment="1">
      <alignment vertical="center"/>
    </xf>
    <xf numFmtId="3" fontId="25" fillId="5" borderId="12" xfId="7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3" fontId="10" fillId="8" borderId="1" xfId="0" applyNumberFormat="1" applyFont="1" applyFill="1" applyBorder="1" applyAlignment="1">
      <alignment vertical="center" wrapText="1"/>
    </xf>
    <xf numFmtId="3" fontId="10" fillId="8" borderId="10" xfId="0" applyNumberFormat="1" applyFont="1" applyFill="1" applyBorder="1" applyAlignment="1">
      <alignment vertical="center" wrapText="1"/>
    </xf>
    <xf numFmtId="3" fontId="10" fillId="8" borderId="1" xfId="0" applyNumberFormat="1" applyFont="1" applyFill="1" applyBorder="1" applyAlignment="1">
      <alignment horizontal="right" vertical="center" wrapText="1"/>
    </xf>
    <xf numFmtId="165" fontId="10" fillId="8" borderId="1" xfId="0" applyNumberFormat="1" applyFont="1" applyFill="1" applyBorder="1" applyAlignment="1">
      <alignment horizontal="right" vertical="center" wrapText="1"/>
    </xf>
    <xf numFmtId="3" fontId="10" fillId="8" borderId="9" xfId="0" applyNumberFormat="1" applyFont="1" applyFill="1" applyBorder="1" applyAlignment="1">
      <alignment vertical="center" wrapText="1"/>
    </xf>
    <xf numFmtId="3" fontId="10" fillId="8" borderId="9" xfId="0" applyNumberFormat="1" applyFont="1" applyFill="1" applyBorder="1" applyAlignment="1">
      <alignment horizontal="right" vertical="center" wrapText="1"/>
    </xf>
    <xf numFmtId="165" fontId="10" fillId="8" borderId="9" xfId="0" applyNumberFormat="1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 wrapText="1"/>
    </xf>
    <xf numFmtId="0" fontId="27" fillId="5" borderId="9" xfId="7" applyFont="1" applyFill="1" applyBorder="1" applyAlignment="1">
      <alignment horizontal="center" vertical="center"/>
    </xf>
    <xf numFmtId="0" fontId="27" fillId="5" borderId="13" xfId="7" applyFont="1" applyFill="1" applyBorder="1" applyAlignment="1">
      <alignment horizontal="center" vertical="center"/>
    </xf>
    <xf numFmtId="0" fontId="27" fillId="6" borderId="11" xfId="7" applyFont="1" applyFill="1" applyBorder="1" applyAlignment="1">
      <alignment horizontal="center" vertical="center"/>
    </xf>
    <xf numFmtId="0" fontId="27" fillId="6" borderId="10" xfId="7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 wrapText="1"/>
    </xf>
  </cellXfs>
  <cellStyles count="20">
    <cellStyle name="Hiperveza 2" xfId="8"/>
    <cellStyle name="Normal" xfId="0" builtinId="0"/>
    <cellStyle name="Normal 2" xfId="9"/>
    <cellStyle name="Normal 3" xfId="1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2</xdr:col>
      <xdr:colOff>10286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104775</xdr:colOff>
      <xdr:row>1</xdr:row>
      <xdr:rowOff>145843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304925" cy="2791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2</xdr:col>
      <xdr:colOff>85725</xdr:colOff>
      <xdr:row>1</xdr:row>
      <xdr:rowOff>155368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6675"/>
          <a:ext cx="1304925" cy="2791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4" sqref="A4:G4"/>
    </sheetView>
  </sheetViews>
  <sheetFormatPr defaultRowHeight="15" x14ac:dyDescent="0.25"/>
  <cols>
    <col min="1" max="1" width="39.57031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</cols>
  <sheetData>
    <row r="1" spans="1:7" x14ac:dyDescent="0.25">
      <c r="A1" s="1"/>
      <c r="G1" s="5"/>
    </row>
    <row r="2" spans="1:7" s="2" customFormat="1" x14ac:dyDescent="0.25">
      <c r="A2" s="3"/>
    </row>
    <row r="3" spans="1:7" s="2" customFormat="1" x14ac:dyDescent="0.25">
      <c r="A3" s="82" t="s">
        <v>107</v>
      </c>
      <c r="B3" s="82"/>
      <c r="C3" s="82"/>
      <c r="D3" s="82"/>
      <c r="E3" s="82"/>
      <c r="F3" s="82"/>
      <c r="G3" s="82"/>
    </row>
    <row r="4" spans="1:7" s="2" customFormat="1" ht="15" customHeight="1" x14ac:dyDescent="0.25">
      <c r="A4" s="95" t="s">
        <v>106</v>
      </c>
      <c r="B4" s="95"/>
      <c r="C4" s="95"/>
      <c r="D4" s="95"/>
      <c r="E4" s="95"/>
      <c r="F4" s="95"/>
      <c r="G4" s="95"/>
    </row>
    <row r="5" spans="1:7" ht="24.75" customHeight="1" x14ac:dyDescent="0.25">
      <c r="A5" s="96" t="s">
        <v>0</v>
      </c>
      <c r="B5" s="96" t="s">
        <v>35</v>
      </c>
      <c r="C5" s="96"/>
      <c r="D5" s="96"/>
      <c r="E5" s="96" t="s">
        <v>39</v>
      </c>
      <c r="F5" s="96"/>
      <c r="G5" s="96"/>
    </row>
    <row r="6" spans="1:7" x14ac:dyDescent="0.25">
      <c r="A6" s="96"/>
      <c r="B6" s="78" t="s">
        <v>101</v>
      </c>
      <c r="C6" s="78" t="s">
        <v>104</v>
      </c>
      <c r="D6" s="78" t="s">
        <v>36</v>
      </c>
      <c r="E6" s="78" t="s">
        <v>101</v>
      </c>
      <c r="F6" s="78" t="s">
        <v>104</v>
      </c>
      <c r="G6" s="78" t="s">
        <v>36</v>
      </c>
    </row>
    <row r="7" spans="1:7" x14ac:dyDescent="0.25">
      <c r="A7" s="14" t="s">
        <v>13</v>
      </c>
      <c r="B7" s="15"/>
      <c r="C7" s="15">
        <v>119</v>
      </c>
      <c r="D7" s="16" t="s">
        <v>1</v>
      </c>
      <c r="E7" s="15"/>
      <c r="F7" s="15">
        <v>254</v>
      </c>
      <c r="G7" s="16" t="s">
        <v>1</v>
      </c>
    </row>
    <row r="8" spans="1:7" x14ac:dyDescent="0.25">
      <c r="A8" s="14" t="s">
        <v>14</v>
      </c>
      <c r="B8" s="15">
        <v>81</v>
      </c>
      <c r="C8" s="15">
        <v>75</v>
      </c>
      <c r="D8" s="16">
        <v>92.592592592592595</v>
      </c>
      <c r="E8" s="15">
        <v>153</v>
      </c>
      <c r="F8" s="15">
        <v>131</v>
      </c>
      <c r="G8" s="16">
        <v>85.620915032679733</v>
      </c>
    </row>
    <row r="9" spans="1:7" x14ac:dyDescent="0.25">
      <c r="A9" s="14" t="s">
        <v>15</v>
      </c>
      <c r="B9" s="15">
        <v>35</v>
      </c>
      <c r="C9" s="15">
        <v>44</v>
      </c>
      <c r="D9" s="16">
        <v>125.71428571428571</v>
      </c>
      <c r="E9" s="15">
        <v>89</v>
      </c>
      <c r="F9" s="15">
        <v>123</v>
      </c>
      <c r="G9" s="16">
        <v>138.20224719101125</v>
      </c>
    </row>
    <row r="10" spans="1:7" x14ac:dyDescent="0.25">
      <c r="A10" s="17" t="s">
        <v>3</v>
      </c>
      <c r="B10" s="18">
        <v>928</v>
      </c>
      <c r="C10" s="18">
        <v>868</v>
      </c>
      <c r="D10" s="19">
        <v>93.534482758620683</v>
      </c>
      <c r="E10" s="18">
        <v>1249</v>
      </c>
      <c r="F10" s="18">
        <v>1223</v>
      </c>
      <c r="G10" s="19">
        <v>97.918334667734186</v>
      </c>
    </row>
    <row r="11" spans="1:7" x14ac:dyDescent="0.25">
      <c r="A11" s="20" t="s">
        <v>16</v>
      </c>
      <c r="B11" s="21">
        <v>435931.41100000002</v>
      </c>
      <c r="C11" s="21">
        <v>354299.913</v>
      </c>
      <c r="D11" s="22">
        <v>81.274233528448349</v>
      </c>
      <c r="E11" s="21">
        <v>670535.46600000001</v>
      </c>
      <c r="F11" s="21">
        <v>529114.49699999997</v>
      </c>
      <c r="G11" s="22">
        <v>78.909248478140896</v>
      </c>
    </row>
    <row r="12" spans="1:7" x14ac:dyDescent="0.25">
      <c r="A12" s="20" t="s">
        <v>17</v>
      </c>
      <c r="B12" s="21">
        <v>403469.37400000001</v>
      </c>
      <c r="C12" s="21">
        <v>395360.26899999997</v>
      </c>
      <c r="D12" s="22">
        <v>97.990156001282998</v>
      </c>
      <c r="E12" s="21">
        <v>681323.79399999999</v>
      </c>
      <c r="F12" s="21">
        <v>580292.09100000001</v>
      </c>
      <c r="G12" s="22">
        <v>85.17126454562073</v>
      </c>
    </row>
    <row r="13" spans="1:7" x14ac:dyDescent="0.25">
      <c r="A13" s="20" t="s">
        <v>18</v>
      </c>
      <c r="B13" s="21">
        <v>46983.542999999998</v>
      </c>
      <c r="C13" s="21">
        <v>18003.491000000002</v>
      </c>
      <c r="D13" s="22">
        <v>38.318717258083332</v>
      </c>
      <c r="E13" s="21">
        <v>44920.36</v>
      </c>
      <c r="F13" s="21">
        <v>24065.877</v>
      </c>
      <c r="G13" s="22">
        <v>53.574541700021996</v>
      </c>
    </row>
    <row r="14" spans="1:7" x14ac:dyDescent="0.25">
      <c r="A14" s="20" t="s">
        <v>19</v>
      </c>
      <c r="B14" s="21">
        <v>14521.505999999999</v>
      </c>
      <c r="C14" s="21">
        <v>59063.847000000002</v>
      </c>
      <c r="D14" s="22">
        <v>406.73361977745282</v>
      </c>
      <c r="E14" s="21">
        <v>55708.688000000002</v>
      </c>
      <c r="F14" s="21">
        <v>75243.471000000005</v>
      </c>
      <c r="G14" s="22">
        <v>135.06595416499488</v>
      </c>
    </row>
    <row r="15" spans="1:7" x14ac:dyDescent="0.25">
      <c r="A15" s="20" t="s">
        <v>20</v>
      </c>
      <c r="B15" s="21">
        <v>4184.6809999999996</v>
      </c>
      <c r="C15" s="21">
        <v>1677.982</v>
      </c>
      <c r="D15" s="22">
        <v>40.098205813059593</v>
      </c>
      <c r="E15" s="21">
        <v>475.76799999999997</v>
      </c>
      <c r="F15" s="21">
        <v>2298.2779999999998</v>
      </c>
      <c r="G15" s="22">
        <v>483.06695700425416</v>
      </c>
    </row>
    <row r="16" spans="1:7" x14ac:dyDescent="0.25">
      <c r="A16" s="20" t="s">
        <v>21</v>
      </c>
      <c r="B16" s="21">
        <v>42802.203000000001</v>
      </c>
      <c r="C16" s="21">
        <v>16327.155000000001</v>
      </c>
      <c r="D16" s="22">
        <v>38.145594982576014</v>
      </c>
      <c r="E16" s="21">
        <v>44444.591999999997</v>
      </c>
      <c r="F16" s="21">
        <v>21767.598999999998</v>
      </c>
      <c r="G16" s="22">
        <v>48.976935146575315</v>
      </c>
    </row>
    <row r="17" spans="1:7" x14ac:dyDescent="0.25">
      <c r="A17" s="20" t="s">
        <v>22</v>
      </c>
      <c r="B17" s="21">
        <v>14524.847</v>
      </c>
      <c r="C17" s="21">
        <v>59065.493000000002</v>
      </c>
      <c r="D17" s="22">
        <v>406.65139536409578</v>
      </c>
      <c r="E17" s="21">
        <v>55708.688000000002</v>
      </c>
      <c r="F17" s="21">
        <v>75243.471000000005</v>
      </c>
      <c r="G17" s="22">
        <v>135.06595416499488</v>
      </c>
    </row>
    <row r="18" spans="1:7" ht="24" x14ac:dyDescent="0.25">
      <c r="A18" s="23" t="s">
        <v>37</v>
      </c>
      <c r="B18" s="24">
        <v>28277.356</v>
      </c>
      <c r="C18" s="26">
        <v>-42738.338000000003</v>
      </c>
      <c r="D18" s="25" t="s">
        <v>1</v>
      </c>
      <c r="E18" s="26">
        <v>-11264.096</v>
      </c>
      <c r="F18" s="26">
        <v>-53475.872000000003</v>
      </c>
      <c r="G18" s="25">
        <v>474.74623795819929</v>
      </c>
    </row>
    <row r="19" spans="1:7" x14ac:dyDescent="0.25">
      <c r="A19" s="20" t="s">
        <v>25</v>
      </c>
      <c r="B19" s="21">
        <v>19389.170999999998</v>
      </c>
      <c r="C19" s="21">
        <v>16175.094999999999</v>
      </c>
      <c r="D19" s="22">
        <v>83.423344917634694</v>
      </c>
      <c r="E19" s="21">
        <v>27021.921999999999</v>
      </c>
      <c r="F19" s="21">
        <v>25912.303</v>
      </c>
      <c r="G19" s="22">
        <v>95.89363406496399</v>
      </c>
    </row>
    <row r="20" spans="1:7" x14ac:dyDescent="0.25">
      <c r="A20" s="20" t="s">
        <v>26</v>
      </c>
      <c r="B20" s="21">
        <v>12272.007</v>
      </c>
      <c r="C20" s="21">
        <v>11596.004999999999</v>
      </c>
      <c r="D20" s="22">
        <v>94.491512268531125</v>
      </c>
      <c r="E20" s="21">
        <v>15417.798000000001</v>
      </c>
      <c r="F20" s="21">
        <v>14090.553</v>
      </c>
      <c r="G20" s="22">
        <v>91.391474969382784</v>
      </c>
    </row>
    <row r="21" spans="1:7" x14ac:dyDescent="0.25">
      <c r="A21" s="20" t="s">
        <v>27</v>
      </c>
      <c r="B21" s="21">
        <v>7117.1639999999998</v>
      </c>
      <c r="C21" s="21">
        <v>4579.09</v>
      </c>
      <c r="D21" s="22">
        <v>64.338688837295308</v>
      </c>
      <c r="E21" s="21">
        <v>11604.124</v>
      </c>
      <c r="F21" s="21">
        <v>11821.75</v>
      </c>
      <c r="G21" s="22">
        <v>101.87541946294265</v>
      </c>
    </row>
    <row r="22" spans="1:7" x14ac:dyDescent="0.25">
      <c r="A22" s="20" t="s">
        <v>38</v>
      </c>
      <c r="B22" s="21">
        <v>13141.775</v>
      </c>
      <c r="C22" s="21">
        <v>13526.973</v>
      </c>
      <c r="D22" s="22">
        <v>102.93109568532411</v>
      </c>
      <c r="E22" s="21">
        <v>29460.023000000001</v>
      </c>
      <c r="F22" s="21">
        <v>8463.7360000000008</v>
      </c>
      <c r="G22" s="22">
        <v>28.729563449424329</v>
      </c>
    </row>
    <row r="23" spans="1:7" x14ac:dyDescent="0.25">
      <c r="A23" s="20" t="s">
        <v>24</v>
      </c>
      <c r="B23" s="21">
        <v>5020.7009698275861</v>
      </c>
      <c r="C23" s="21">
        <v>5087.6979646697391</v>
      </c>
      <c r="D23" s="22">
        <v>101.33441515925324</v>
      </c>
      <c r="E23" s="21">
        <v>5248.6020149452897</v>
      </c>
      <c r="F23" s="21">
        <v>5227.5264377214498</v>
      </c>
      <c r="G23" s="22">
        <v>99.598453508880496</v>
      </c>
    </row>
    <row r="24" spans="1:7" x14ac:dyDescent="0.25">
      <c r="A24" s="42" t="s">
        <v>28</v>
      </c>
    </row>
    <row r="25" spans="1:7" x14ac:dyDescent="0.25">
      <c r="B25" s="13"/>
      <c r="C25" s="13"/>
      <c r="D25" s="13"/>
      <c r="E25" s="13"/>
      <c r="F25" s="13"/>
      <c r="G25" s="13"/>
    </row>
  </sheetData>
  <mergeCells count="4">
    <mergeCell ref="A4:G4"/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workbookViewId="0">
      <selection activeCell="A4" sqref="A4:I4"/>
    </sheetView>
  </sheetViews>
  <sheetFormatPr defaultRowHeight="15" x14ac:dyDescent="0.25"/>
  <cols>
    <col min="1" max="1" width="8.42578125" style="45" customWidth="1"/>
    <col min="2" max="2" width="9.85546875" style="45" customWidth="1"/>
    <col min="3" max="3" width="11.42578125" style="45" customWidth="1"/>
    <col min="4" max="4" width="9.5703125" style="45" bestFit="1" customWidth="1"/>
    <col min="5" max="5" width="9.140625" style="45"/>
    <col min="6" max="6" width="11.85546875" style="45" customWidth="1"/>
    <col min="7" max="7" width="9.140625" style="45"/>
    <col min="8" max="8" width="12" style="45" customWidth="1"/>
    <col min="9" max="9" width="15.28515625" style="45" customWidth="1"/>
    <col min="10" max="16384" width="9.140625" style="45"/>
  </cols>
  <sheetData>
    <row r="3" spans="1:9" x14ac:dyDescent="0.25">
      <c r="A3" s="84" t="s">
        <v>108</v>
      </c>
      <c r="B3" s="44"/>
      <c r="C3" s="44"/>
    </row>
    <row r="4" spans="1:9" x14ac:dyDescent="0.25">
      <c r="A4" s="95" t="s">
        <v>106</v>
      </c>
      <c r="B4" s="95"/>
      <c r="C4" s="95"/>
      <c r="D4" s="95"/>
      <c r="E4" s="95"/>
      <c r="F4" s="95"/>
      <c r="G4" s="95"/>
      <c r="H4" s="95"/>
      <c r="I4" s="95"/>
    </row>
    <row r="5" spans="1:9" ht="35.25" customHeight="1" x14ac:dyDescent="0.25">
      <c r="A5" s="57" t="s">
        <v>81</v>
      </c>
      <c r="B5" s="57" t="s">
        <v>87</v>
      </c>
      <c r="C5" s="57" t="s">
        <v>82</v>
      </c>
      <c r="D5" s="57" t="s">
        <v>3</v>
      </c>
      <c r="E5" s="57" t="s">
        <v>16</v>
      </c>
      <c r="F5" s="57" t="s">
        <v>83</v>
      </c>
      <c r="G5" s="57" t="s">
        <v>84</v>
      </c>
      <c r="H5" s="57" t="s">
        <v>85</v>
      </c>
      <c r="I5" s="57" t="s">
        <v>86</v>
      </c>
    </row>
    <row r="6" spans="1:9" x14ac:dyDescent="0.25">
      <c r="A6" s="46" t="s">
        <v>109</v>
      </c>
      <c r="B6" s="97" t="s">
        <v>88</v>
      </c>
      <c r="C6" s="47">
        <v>106</v>
      </c>
      <c r="D6" s="47">
        <v>974</v>
      </c>
      <c r="E6" s="47">
        <v>327189.049</v>
      </c>
      <c r="F6" s="47">
        <f>E6/C6</f>
        <v>3086.6891415094337</v>
      </c>
      <c r="G6" s="47">
        <f>E6/D6</f>
        <v>335.92304825462014</v>
      </c>
      <c r="H6" s="79">
        <v>-18397.88</v>
      </c>
      <c r="I6" s="47">
        <v>3642.2474332648871</v>
      </c>
    </row>
    <row r="7" spans="1:9" ht="15.75" thickBot="1" x14ac:dyDescent="0.3">
      <c r="A7" s="50" t="s">
        <v>104</v>
      </c>
      <c r="B7" s="98"/>
      <c r="C7" s="49">
        <v>119</v>
      </c>
      <c r="D7" s="49">
        <v>868</v>
      </c>
      <c r="E7" s="49">
        <v>354299.913</v>
      </c>
      <c r="F7" s="49">
        <f>E7/C7</f>
        <v>2977.3101932773111</v>
      </c>
      <c r="G7" s="49">
        <f>E7/D7</f>
        <v>408.1796232718894</v>
      </c>
      <c r="H7" s="86">
        <v>-42738.338000000003</v>
      </c>
      <c r="I7" s="49">
        <v>5087.6979646697391</v>
      </c>
    </row>
    <row r="8" spans="1:9" ht="15.75" thickTop="1" x14ac:dyDescent="0.25">
      <c r="A8" s="51" t="s">
        <v>109</v>
      </c>
      <c r="B8" s="99" t="s">
        <v>89</v>
      </c>
      <c r="C8" s="52">
        <v>152</v>
      </c>
      <c r="D8" s="52">
        <v>1780</v>
      </c>
      <c r="E8" s="52">
        <v>678257.44400000002</v>
      </c>
      <c r="F8" s="52">
        <f>E8/C8</f>
        <v>4462.2200263157893</v>
      </c>
      <c r="G8" s="52">
        <f>E8/D8</f>
        <v>381.04350786516852</v>
      </c>
      <c r="H8" s="55">
        <v>-132385.28</v>
      </c>
      <c r="I8" s="52">
        <v>4405.1742977528093</v>
      </c>
    </row>
    <row r="9" spans="1:9" x14ac:dyDescent="0.25">
      <c r="A9" s="53" t="s">
        <v>104</v>
      </c>
      <c r="B9" s="100"/>
      <c r="C9" s="54">
        <v>254</v>
      </c>
      <c r="D9" s="54">
        <v>1223</v>
      </c>
      <c r="E9" s="54">
        <v>529114.49699999997</v>
      </c>
      <c r="F9" s="54">
        <f>E9/C9</f>
        <v>2083.1279409448816</v>
      </c>
      <c r="G9" s="54">
        <f>E9/D9</f>
        <v>432.63654701553554</v>
      </c>
      <c r="H9" s="56">
        <v>-53475.872000000003</v>
      </c>
      <c r="I9" s="54">
        <v>5227.5264377214498</v>
      </c>
    </row>
    <row r="10" spans="1:9" x14ac:dyDescent="0.25">
      <c r="A10" s="42" t="s">
        <v>28</v>
      </c>
    </row>
    <row r="11" spans="1:9" x14ac:dyDescent="0.25">
      <c r="B11" s="48"/>
    </row>
  </sheetData>
  <mergeCells count="3">
    <mergeCell ref="B6:B7"/>
    <mergeCell ref="B8:B9"/>
    <mergeCell ref="A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4" sqref="A4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32.42578125" style="8" bestFit="1" customWidth="1"/>
    <col min="4" max="4" width="11.28515625" style="8" customWidth="1"/>
    <col min="5" max="8" width="10.140625" style="8" customWidth="1"/>
    <col min="9" max="16384" width="9.140625" style="8"/>
  </cols>
  <sheetData>
    <row r="2" spans="1:9" x14ac:dyDescent="0.25">
      <c r="F2" s="9"/>
      <c r="I2" s="6"/>
    </row>
    <row r="3" spans="1:9" x14ac:dyDescent="0.25">
      <c r="A3" s="82" t="s">
        <v>112</v>
      </c>
    </row>
    <row r="4" spans="1:9" x14ac:dyDescent="0.25">
      <c r="B4" s="85"/>
      <c r="C4" s="85"/>
      <c r="D4" s="85"/>
      <c r="E4" s="85"/>
      <c r="F4" s="85"/>
      <c r="G4" s="85" t="s">
        <v>111</v>
      </c>
    </row>
    <row r="5" spans="1:9" x14ac:dyDescent="0.25">
      <c r="A5" s="101" t="s">
        <v>29</v>
      </c>
      <c r="B5" s="101" t="s">
        <v>2</v>
      </c>
      <c r="C5" s="101" t="s">
        <v>40</v>
      </c>
      <c r="D5" s="101" t="s">
        <v>30</v>
      </c>
      <c r="E5" s="101" t="s">
        <v>16</v>
      </c>
      <c r="F5" s="101"/>
      <c r="G5" s="101" t="s">
        <v>41</v>
      </c>
      <c r="H5" s="101"/>
    </row>
    <row r="6" spans="1:9" x14ac:dyDescent="0.25">
      <c r="A6" s="101"/>
      <c r="B6" s="101"/>
      <c r="C6" s="101"/>
      <c r="D6" s="101"/>
      <c r="E6" s="36" t="s">
        <v>101</v>
      </c>
      <c r="F6" s="36" t="s">
        <v>104</v>
      </c>
      <c r="G6" s="83" t="s">
        <v>101</v>
      </c>
      <c r="H6" s="83" t="s">
        <v>104</v>
      </c>
    </row>
    <row r="7" spans="1:9" x14ac:dyDescent="0.25">
      <c r="A7" s="27" t="s">
        <v>4</v>
      </c>
      <c r="B7" s="27">
        <v>84196188473</v>
      </c>
      <c r="C7" s="28" t="s">
        <v>68</v>
      </c>
      <c r="D7" s="27" t="s">
        <v>67</v>
      </c>
      <c r="E7" s="29">
        <v>111719.52</v>
      </c>
      <c r="F7" s="29">
        <v>92312.604000000007</v>
      </c>
      <c r="G7" s="38">
        <v>0.16661239511527942</v>
      </c>
      <c r="H7" s="38">
        <v>0.17446621576879609</v>
      </c>
    </row>
    <row r="8" spans="1:9" x14ac:dyDescent="0.25">
      <c r="A8" s="30" t="s">
        <v>6</v>
      </c>
      <c r="B8" s="30">
        <v>72212121406</v>
      </c>
      <c r="C8" s="31" t="s">
        <v>42</v>
      </c>
      <c r="D8" s="30" t="s">
        <v>43</v>
      </c>
      <c r="E8" s="32">
        <v>39207.707000000002</v>
      </c>
      <c r="F8" s="32">
        <v>40909.122000000003</v>
      </c>
      <c r="G8" s="38">
        <v>5.8472234487295563E-2</v>
      </c>
      <c r="H8" s="38">
        <v>7.7316199484135484E-2</v>
      </c>
    </row>
    <row r="9" spans="1:9" x14ac:dyDescent="0.25">
      <c r="A9" s="30" t="s">
        <v>7</v>
      </c>
      <c r="B9" s="30">
        <v>47074146147</v>
      </c>
      <c r="C9" s="31" t="s">
        <v>102</v>
      </c>
      <c r="D9" s="30" t="s">
        <v>32</v>
      </c>
      <c r="E9" s="32">
        <v>41014.349000000002</v>
      </c>
      <c r="F9" s="32">
        <v>19240.123</v>
      </c>
      <c r="G9" s="38">
        <v>6.1166561769903462E-2</v>
      </c>
      <c r="H9" s="38">
        <v>3.6362872514528743E-2</v>
      </c>
    </row>
    <row r="10" spans="1:9" x14ac:dyDescent="0.25">
      <c r="A10" s="30" t="s">
        <v>8</v>
      </c>
      <c r="B10" s="30">
        <v>46934345825</v>
      </c>
      <c r="C10" s="31" t="s">
        <v>114</v>
      </c>
      <c r="D10" s="30" t="s">
        <v>113</v>
      </c>
      <c r="E10" s="32">
        <v>23459.896000000001</v>
      </c>
      <c r="F10" s="32">
        <v>18244.995999999999</v>
      </c>
      <c r="G10" s="38">
        <v>3.4986808587392455E-2</v>
      </c>
      <c r="H10" s="38">
        <v>3.4482132134814672E-2</v>
      </c>
    </row>
    <row r="11" spans="1:9" x14ac:dyDescent="0.25">
      <c r="A11" s="33" t="s">
        <v>5</v>
      </c>
      <c r="B11" s="33">
        <v>38051863635</v>
      </c>
      <c r="C11" s="34" t="s">
        <v>65</v>
      </c>
      <c r="D11" s="33" t="s">
        <v>103</v>
      </c>
      <c r="E11" s="35">
        <v>19719.382000000001</v>
      </c>
      <c r="F11" s="35">
        <v>16209.186</v>
      </c>
      <c r="G11" s="41">
        <v>2.940841014366271E-2</v>
      </c>
      <c r="H11" s="41">
        <v>3.0634552808331012E-2</v>
      </c>
    </row>
    <row r="12" spans="1:9" x14ac:dyDescent="0.25">
      <c r="A12" s="102" t="s">
        <v>44</v>
      </c>
      <c r="B12" s="102"/>
      <c r="C12" s="102"/>
      <c r="D12" s="102"/>
      <c r="E12" s="37">
        <f>SUM(E7:E11)</f>
        <v>235120.85400000002</v>
      </c>
      <c r="F12" s="40">
        <f>SUM(F7:F11)</f>
        <v>186916.03100000002</v>
      </c>
      <c r="G12" s="39">
        <v>0.35064641010353359</v>
      </c>
      <c r="H12" s="39">
        <v>0.353261972710606</v>
      </c>
    </row>
    <row r="13" spans="1:9" x14ac:dyDescent="0.25">
      <c r="A13" s="87" t="s">
        <v>31</v>
      </c>
    </row>
    <row r="14" spans="1:9" ht="15" customHeight="1" x14ac:dyDescent="0.25">
      <c r="B14" s="13"/>
      <c r="C14" s="13"/>
      <c r="D14" s="13"/>
      <c r="E14" s="13"/>
      <c r="F14" s="13"/>
      <c r="G14" s="13"/>
      <c r="H14" s="13"/>
    </row>
  </sheetData>
  <mergeCells count="7">
    <mergeCell ref="G5:H5"/>
    <mergeCell ref="A12:D12"/>
    <mergeCell ref="A5:A6"/>
    <mergeCell ref="B5:B6"/>
    <mergeCell ref="C5:C6"/>
    <mergeCell ref="D5:D6"/>
    <mergeCell ref="E5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A4" sqref="A4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8.4257812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10" x14ac:dyDescent="0.25">
      <c r="F2" s="9"/>
      <c r="J2" s="6"/>
    </row>
    <row r="3" spans="1:10" x14ac:dyDescent="0.25">
      <c r="A3" s="82" t="s">
        <v>115</v>
      </c>
    </row>
    <row r="4" spans="1:10" x14ac:dyDescent="0.25">
      <c r="B4" s="10"/>
      <c r="C4" s="11"/>
      <c r="D4" s="11"/>
      <c r="F4" s="12"/>
      <c r="G4" s="85" t="s">
        <v>111</v>
      </c>
    </row>
    <row r="5" spans="1:10" x14ac:dyDescent="0.25">
      <c r="A5" s="101" t="s">
        <v>29</v>
      </c>
      <c r="B5" s="101" t="s">
        <v>2</v>
      </c>
      <c r="C5" s="101" t="s">
        <v>40</v>
      </c>
      <c r="D5" s="101" t="s">
        <v>30</v>
      </c>
      <c r="E5" s="101" t="s">
        <v>16</v>
      </c>
      <c r="F5" s="101"/>
      <c r="G5" s="101" t="s">
        <v>69</v>
      </c>
      <c r="H5" s="101"/>
    </row>
    <row r="6" spans="1:10" x14ac:dyDescent="0.25">
      <c r="A6" s="101"/>
      <c r="B6" s="101"/>
      <c r="C6" s="101"/>
      <c r="D6" s="101"/>
      <c r="E6" s="36" t="s">
        <v>101</v>
      </c>
      <c r="F6" s="36" t="s">
        <v>104</v>
      </c>
      <c r="G6" s="36" t="s">
        <v>101</v>
      </c>
      <c r="H6" s="36" t="s">
        <v>104</v>
      </c>
    </row>
    <row r="7" spans="1:10" x14ac:dyDescent="0.25">
      <c r="A7" s="27" t="s">
        <v>4</v>
      </c>
      <c r="B7" s="27">
        <v>38793818363</v>
      </c>
      <c r="C7" s="28" t="s">
        <v>77</v>
      </c>
      <c r="D7" s="27" t="s">
        <v>71</v>
      </c>
      <c r="E7" s="29">
        <v>67036.065000000002</v>
      </c>
      <c r="F7" s="29">
        <v>62135.851000000002</v>
      </c>
      <c r="G7" s="38">
        <v>0.15377663391179675</v>
      </c>
      <c r="H7" s="38">
        <v>0.17537642183953911</v>
      </c>
    </row>
    <row r="8" spans="1:10" x14ac:dyDescent="0.25">
      <c r="A8" s="30" t="s">
        <v>6</v>
      </c>
      <c r="B8" s="43" t="s">
        <v>76</v>
      </c>
      <c r="C8" s="31" t="s">
        <v>79</v>
      </c>
      <c r="D8" s="30" t="s">
        <v>73</v>
      </c>
      <c r="E8" s="32">
        <v>33544.561999999998</v>
      </c>
      <c r="F8" s="32">
        <v>40487.517</v>
      </c>
      <c r="G8" s="38">
        <v>7.6949174006642057E-2</v>
      </c>
      <c r="H8" s="38">
        <v>0.11427470206576087</v>
      </c>
    </row>
    <row r="9" spans="1:10" x14ac:dyDescent="0.25">
      <c r="A9" s="30" t="s">
        <v>7</v>
      </c>
      <c r="B9" s="43">
        <v>19388962847</v>
      </c>
      <c r="C9" s="31" t="s">
        <v>80</v>
      </c>
      <c r="D9" s="30" t="s">
        <v>74</v>
      </c>
      <c r="E9" s="32">
        <v>38544.635000000002</v>
      </c>
      <c r="F9" s="32">
        <v>30203.411</v>
      </c>
      <c r="G9" s="38">
        <v>8.841903571844241E-2</v>
      </c>
      <c r="H9" s="38">
        <v>8.5248146815096737E-2</v>
      </c>
    </row>
    <row r="10" spans="1:10" x14ac:dyDescent="0.25">
      <c r="A10" s="30" t="s">
        <v>8</v>
      </c>
      <c r="B10" s="43" t="s">
        <v>75</v>
      </c>
      <c r="C10" s="31" t="s">
        <v>78</v>
      </c>
      <c r="D10" s="30" t="s">
        <v>72</v>
      </c>
      <c r="E10" s="32">
        <v>33963.656999999999</v>
      </c>
      <c r="F10" s="32">
        <v>24952.852999999999</v>
      </c>
      <c r="G10" s="38">
        <v>7.7910552309340242E-2</v>
      </c>
      <c r="H10" s="38">
        <v>7.0428617350521333E-2</v>
      </c>
    </row>
    <row r="11" spans="1:10" x14ac:dyDescent="0.25">
      <c r="A11" s="33" t="s">
        <v>5</v>
      </c>
      <c r="B11" s="80">
        <v>71056397163</v>
      </c>
      <c r="C11" s="34" t="s">
        <v>105</v>
      </c>
      <c r="D11" s="33" t="s">
        <v>71</v>
      </c>
      <c r="E11" s="35">
        <v>10434.312</v>
      </c>
      <c r="F11" s="35">
        <v>18208.913</v>
      </c>
      <c r="G11" s="41">
        <v>2.3935673678720067E-2</v>
      </c>
      <c r="H11" s="41">
        <v>5.1394065682426514E-2</v>
      </c>
    </row>
    <row r="12" spans="1:10" x14ac:dyDescent="0.25">
      <c r="A12" s="102" t="s">
        <v>70</v>
      </c>
      <c r="B12" s="102"/>
      <c r="C12" s="102"/>
      <c r="D12" s="102"/>
      <c r="E12" s="37">
        <f>SUM(E7:E11)</f>
        <v>183523.23100000003</v>
      </c>
      <c r="F12" s="40">
        <f>SUM(F7:F11)</f>
        <v>175988.54500000001</v>
      </c>
      <c r="G12" s="39">
        <v>0.42099106962494159</v>
      </c>
      <c r="H12" s="39">
        <v>0.4967219537533446</v>
      </c>
    </row>
    <row r="13" spans="1:10" x14ac:dyDescent="0.25">
      <c r="A13" s="87" t="s">
        <v>31</v>
      </c>
    </row>
    <row r="14" spans="1:10" ht="15" customHeight="1" x14ac:dyDescent="0.25">
      <c r="B14" s="13"/>
      <c r="C14" s="13"/>
      <c r="D14" s="13"/>
      <c r="E14" s="13"/>
      <c r="F14" s="13"/>
      <c r="G14" s="13"/>
      <c r="H14" s="13"/>
    </row>
  </sheetData>
  <mergeCells count="7">
    <mergeCell ref="E5:F5"/>
    <mergeCell ref="G5:H5"/>
    <mergeCell ref="A12:D12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4" sqref="A4:G4"/>
    </sheetView>
  </sheetViews>
  <sheetFormatPr defaultRowHeight="15" x14ac:dyDescent="0.25"/>
  <cols>
    <col min="1" max="1" width="39.5703125" style="4" customWidth="1"/>
    <col min="2" max="2" width="11.7109375" style="4" customWidth="1"/>
    <col min="3" max="6" width="8.85546875" style="4" bestFit="1" customWidth="1"/>
    <col min="7" max="7" width="10.140625" style="4" customWidth="1"/>
    <col min="8" max="8" width="9.28515625" style="4" customWidth="1"/>
    <col min="9" max="16384" width="9.140625" style="4"/>
  </cols>
  <sheetData>
    <row r="1" spans="1:10" x14ac:dyDescent="0.25">
      <c r="A1" s="3"/>
      <c r="G1" s="5"/>
    </row>
    <row r="2" spans="1:10" x14ac:dyDescent="0.25">
      <c r="A2" s="3"/>
    </row>
    <row r="3" spans="1:10" x14ac:dyDescent="0.25">
      <c r="A3" s="82" t="s">
        <v>116</v>
      </c>
      <c r="B3" s="7"/>
      <c r="C3" s="7"/>
      <c r="D3" s="7"/>
      <c r="E3" s="7"/>
      <c r="F3" s="7"/>
      <c r="G3" s="7"/>
      <c r="H3" s="7"/>
    </row>
    <row r="4" spans="1:10" x14ac:dyDescent="0.25">
      <c r="A4" s="95" t="s">
        <v>106</v>
      </c>
      <c r="B4" s="95"/>
      <c r="C4" s="95"/>
      <c r="D4" s="95"/>
      <c r="E4" s="95"/>
      <c r="F4" s="95"/>
      <c r="G4" s="95"/>
      <c r="H4" s="85"/>
      <c r="I4" s="85"/>
    </row>
    <row r="5" spans="1:10" ht="24.75" customHeight="1" x14ac:dyDescent="0.25">
      <c r="A5" s="96" t="s">
        <v>0</v>
      </c>
      <c r="B5" s="96" t="s">
        <v>35</v>
      </c>
      <c r="C5" s="96"/>
      <c r="D5" s="96"/>
      <c r="E5" s="96" t="s">
        <v>39</v>
      </c>
      <c r="F5" s="96"/>
      <c r="G5" s="96"/>
    </row>
    <row r="6" spans="1:10" ht="24" customHeight="1" x14ac:dyDescent="0.25">
      <c r="A6" s="96"/>
      <c r="B6" s="78" t="s">
        <v>109</v>
      </c>
      <c r="C6" s="78" t="s">
        <v>104</v>
      </c>
      <c r="D6" s="78" t="s">
        <v>110</v>
      </c>
      <c r="E6" s="78" t="s">
        <v>109</v>
      </c>
      <c r="F6" s="78" t="s">
        <v>104</v>
      </c>
      <c r="G6" s="78" t="s">
        <v>110</v>
      </c>
    </row>
    <row r="7" spans="1:10" x14ac:dyDescent="0.25">
      <c r="A7" s="14" t="s">
        <v>13</v>
      </c>
      <c r="B7" s="15">
        <v>106</v>
      </c>
      <c r="C7" s="15">
        <v>119</v>
      </c>
      <c r="D7" s="16">
        <f>C7/B7*100</f>
        <v>112.26415094339623</v>
      </c>
      <c r="E7" s="15">
        <v>152</v>
      </c>
      <c r="F7" s="15">
        <v>254</v>
      </c>
      <c r="G7" s="16">
        <f t="shared" ref="G7:G23" si="0">F7/E7*100</f>
        <v>167.10526315789474</v>
      </c>
    </row>
    <row r="8" spans="1:10" x14ac:dyDescent="0.25">
      <c r="A8" s="14" t="s">
        <v>14</v>
      </c>
      <c r="B8" s="15">
        <v>61</v>
      </c>
      <c r="C8" s="15">
        <v>75</v>
      </c>
      <c r="D8" s="16">
        <f>C8/B8*100</f>
        <v>122.95081967213115</v>
      </c>
      <c r="E8" s="15">
        <v>96</v>
      </c>
      <c r="F8" s="15">
        <v>131</v>
      </c>
      <c r="G8" s="16">
        <f t="shared" si="0"/>
        <v>136.45833333333331</v>
      </c>
    </row>
    <row r="9" spans="1:10" x14ac:dyDescent="0.25">
      <c r="A9" s="14" t="s">
        <v>15</v>
      </c>
      <c r="B9" s="15">
        <v>45</v>
      </c>
      <c r="C9" s="15">
        <v>44</v>
      </c>
      <c r="D9" s="16">
        <f>C9/B9*100</f>
        <v>97.777777777777771</v>
      </c>
      <c r="E9" s="15">
        <v>56</v>
      </c>
      <c r="F9" s="15">
        <v>123</v>
      </c>
      <c r="G9" s="16">
        <f t="shared" si="0"/>
        <v>219.64285714285717</v>
      </c>
    </row>
    <row r="10" spans="1:10" x14ac:dyDescent="0.25">
      <c r="A10" s="17" t="s">
        <v>3</v>
      </c>
      <c r="B10" s="18">
        <v>974</v>
      </c>
      <c r="C10" s="18">
        <v>868</v>
      </c>
      <c r="D10" s="19">
        <f>C10/B10*100</f>
        <v>89.117043121149891</v>
      </c>
      <c r="E10" s="18">
        <v>1780</v>
      </c>
      <c r="F10" s="18">
        <v>1223</v>
      </c>
      <c r="G10" s="19">
        <f t="shared" si="0"/>
        <v>68.707865168539328</v>
      </c>
    </row>
    <row r="11" spans="1:10" x14ac:dyDescent="0.25">
      <c r="A11" s="20" t="s">
        <v>16</v>
      </c>
      <c r="B11" s="21">
        <v>327189.049</v>
      </c>
      <c r="C11" s="21">
        <v>354299.913</v>
      </c>
      <c r="D11" s="22">
        <f>C11/B11*100</f>
        <v>108.28599370390297</v>
      </c>
      <c r="E11" s="21">
        <v>678257.44400000002</v>
      </c>
      <c r="F11" s="21">
        <v>529114.49699999997</v>
      </c>
      <c r="G11" s="22">
        <f t="shared" si="0"/>
        <v>78.0108647064108</v>
      </c>
    </row>
    <row r="12" spans="1:10" x14ac:dyDescent="0.25">
      <c r="A12" s="20" t="s">
        <v>17</v>
      </c>
      <c r="B12" s="21">
        <v>344933.19</v>
      </c>
      <c r="C12" s="21">
        <v>395360.26899999997</v>
      </c>
      <c r="D12" s="22">
        <f t="shared" ref="D12:D23" si="1">C12/B12*100</f>
        <v>114.61937571156895</v>
      </c>
      <c r="E12" s="21">
        <v>799981.03399999999</v>
      </c>
      <c r="F12" s="21">
        <v>580292.09100000001</v>
      </c>
      <c r="G12" s="22">
        <f t="shared" si="0"/>
        <v>72.538231075113217</v>
      </c>
    </row>
    <row r="13" spans="1:10" x14ac:dyDescent="0.25">
      <c r="A13" s="20" t="s">
        <v>18</v>
      </c>
      <c r="B13" s="21">
        <v>7552.2039999999997</v>
      </c>
      <c r="C13" s="21">
        <v>18003.491000000002</v>
      </c>
      <c r="D13" s="22">
        <f t="shared" si="1"/>
        <v>238.38724430643032</v>
      </c>
      <c r="E13" s="21">
        <v>41906.167999999998</v>
      </c>
      <c r="F13" s="21">
        <v>24065.877</v>
      </c>
      <c r="G13" s="22">
        <f t="shared" si="0"/>
        <v>57.428006779336158</v>
      </c>
    </row>
    <row r="14" spans="1:10" x14ac:dyDescent="0.25">
      <c r="A14" s="20" t="s">
        <v>19</v>
      </c>
      <c r="B14" s="21">
        <v>25296.345000000001</v>
      </c>
      <c r="C14" s="21">
        <v>59063.847000000002</v>
      </c>
      <c r="D14" s="22">
        <f t="shared" si="1"/>
        <v>233.48767183559519</v>
      </c>
      <c r="E14" s="21">
        <v>163629.758</v>
      </c>
      <c r="F14" s="21">
        <v>75243.471000000005</v>
      </c>
      <c r="G14" s="22">
        <f t="shared" si="0"/>
        <v>45.983977437649209</v>
      </c>
    </row>
    <row r="15" spans="1:10" x14ac:dyDescent="0.25">
      <c r="A15" s="20" t="s">
        <v>20</v>
      </c>
      <c r="B15" s="21">
        <v>653.73900000000003</v>
      </c>
      <c r="C15" s="21">
        <v>1677.982</v>
      </c>
      <c r="D15" s="22">
        <f t="shared" si="1"/>
        <v>256.67460561477895</v>
      </c>
      <c r="E15" s="21">
        <v>10661.69</v>
      </c>
      <c r="F15" s="21">
        <v>2298.2779999999998</v>
      </c>
      <c r="G15" s="22">
        <f t="shared" si="0"/>
        <v>21.556413664250222</v>
      </c>
    </row>
    <row r="16" spans="1:10" x14ac:dyDescent="0.25">
      <c r="A16" s="20" t="s">
        <v>21</v>
      </c>
      <c r="B16" s="21">
        <v>6903.5959999999995</v>
      </c>
      <c r="C16" s="21">
        <v>16327.155000000001</v>
      </c>
      <c r="D16" s="22">
        <f t="shared" si="1"/>
        <v>236.50217944387245</v>
      </c>
      <c r="E16" s="21">
        <v>31262.812999999998</v>
      </c>
      <c r="F16" s="21">
        <v>21767.598999999998</v>
      </c>
      <c r="G16" s="22">
        <f t="shared" si="0"/>
        <v>69.627768300952326</v>
      </c>
      <c r="J16" s="59"/>
    </row>
    <row r="17" spans="1:10" x14ac:dyDescent="0.25">
      <c r="A17" s="20" t="s">
        <v>22</v>
      </c>
      <c r="B17" s="21">
        <v>25301.475999999999</v>
      </c>
      <c r="C17" s="21">
        <v>59065.493000000002</v>
      </c>
      <c r="D17" s="22">
        <f t="shared" si="1"/>
        <v>233.44682737086168</v>
      </c>
      <c r="E17" s="21">
        <v>163648.09299999999</v>
      </c>
      <c r="F17" s="21">
        <v>75243.471000000005</v>
      </c>
      <c r="G17" s="22">
        <f t="shared" si="0"/>
        <v>45.978825430003639</v>
      </c>
    </row>
    <row r="18" spans="1:10" ht="24" x14ac:dyDescent="0.25">
      <c r="A18" s="23" t="s">
        <v>37</v>
      </c>
      <c r="B18" s="26">
        <v>-18397.88</v>
      </c>
      <c r="C18" s="26">
        <v>-42738.338000000003</v>
      </c>
      <c r="D18" s="25">
        <f>C18/B18*100</f>
        <v>232.30034112626021</v>
      </c>
      <c r="E18" s="26">
        <v>-132385.28</v>
      </c>
      <c r="F18" s="26">
        <v>-53475.872000000003</v>
      </c>
      <c r="G18" s="25">
        <f>F18/E18*100</f>
        <v>40.394122367683174</v>
      </c>
      <c r="H18" s="58"/>
      <c r="J18" s="59"/>
    </row>
    <row r="19" spans="1:10" x14ac:dyDescent="0.25">
      <c r="A19" s="20" t="s">
        <v>25</v>
      </c>
      <c r="B19" s="21">
        <v>2062.154</v>
      </c>
      <c r="C19" s="21">
        <v>16175.094999999999</v>
      </c>
      <c r="D19" s="22">
        <f t="shared" si="1"/>
        <v>784.37861575808597</v>
      </c>
      <c r="E19" s="21">
        <v>19944.702000000001</v>
      </c>
      <c r="F19" s="21">
        <v>25912.303</v>
      </c>
      <c r="G19" s="22">
        <f t="shared" si="0"/>
        <v>129.92073283421331</v>
      </c>
      <c r="J19" s="60"/>
    </row>
    <row r="20" spans="1:10" x14ac:dyDescent="0.25">
      <c r="A20" s="20" t="s">
        <v>26</v>
      </c>
      <c r="B20" s="21">
        <v>2355.1799999999998</v>
      </c>
      <c r="C20" s="21">
        <v>11596.004999999999</v>
      </c>
      <c r="D20" s="22">
        <f t="shared" si="1"/>
        <v>492.36173031360659</v>
      </c>
      <c r="E20" s="21">
        <v>43314.374000000003</v>
      </c>
      <c r="F20" s="21">
        <v>14090.553</v>
      </c>
      <c r="G20" s="22">
        <f t="shared" si="0"/>
        <v>32.53089378597506</v>
      </c>
    </row>
    <row r="21" spans="1:10" x14ac:dyDescent="0.25">
      <c r="A21" s="20" t="s">
        <v>27</v>
      </c>
      <c r="B21" s="21">
        <v>-293.02600000000001</v>
      </c>
      <c r="C21" s="21">
        <v>4579.09</v>
      </c>
      <c r="D21" s="22" t="s">
        <v>1</v>
      </c>
      <c r="E21" s="21">
        <v>-23369.671999999999</v>
      </c>
      <c r="F21" s="21">
        <v>11821.75</v>
      </c>
      <c r="G21" s="22" t="s">
        <v>1</v>
      </c>
    </row>
    <row r="22" spans="1:10" x14ac:dyDescent="0.25">
      <c r="A22" s="20" t="s">
        <v>38</v>
      </c>
      <c r="B22" s="21">
        <v>27263.544000000002</v>
      </c>
      <c r="C22" s="21">
        <v>13526.973</v>
      </c>
      <c r="D22" s="22">
        <f t="shared" si="1"/>
        <v>49.615607567380081</v>
      </c>
      <c r="E22" s="21">
        <v>81492.798999999999</v>
      </c>
      <c r="F22" s="21">
        <v>8463.7360000000008</v>
      </c>
      <c r="G22" s="22">
        <f t="shared" si="0"/>
        <v>10.385869799367182</v>
      </c>
    </row>
    <row r="23" spans="1:10" x14ac:dyDescent="0.25">
      <c r="A23" s="20" t="s">
        <v>24</v>
      </c>
      <c r="B23" s="21">
        <v>3642.2474332648871</v>
      </c>
      <c r="C23" s="21">
        <v>5087.6979646697391</v>
      </c>
      <c r="D23" s="22">
        <f t="shared" si="1"/>
        <v>139.68567643712112</v>
      </c>
      <c r="E23" s="21">
        <v>4405.1742977528093</v>
      </c>
      <c r="F23" s="21">
        <v>5227.5264377214498</v>
      </c>
      <c r="G23" s="22">
        <f t="shared" si="0"/>
        <v>118.66786838350853</v>
      </c>
    </row>
    <row r="24" spans="1:10" x14ac:dyDescent="0.25">
      <c r="A24" s="42" t="s">
        <v>28</v>
      </c>
    </row>
    <row r="25" spans="1:10" x14ac:dyDescent="0.25">
      <c r="B25" s="13"/>
      <c r="C25" s="13"/>
      <c r="D25" s="13"/>
      <c r="E25" s="13"/>
      <c r="F25" s="13"/>
      <c r="G25" s="13"/>
    </row>
  </sheetData>
  <mergeCells count="4">
    <mergeCell ref="A5:A6"/>
    <mergeCell ref="B5:D5"/>
    <mergeCell ref="E5:G5"/>
    <mergeCell ref="A4:G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A6" sqref="A6"/>
    </sheetView>
  </sheetViews>
  <sheetFormatPr defaultRowHeight="12" x14ac:dyDescent="0.2"/>
  <cols>
    <col min="1" max="1" width="5.7109375" style="65" customWidth="1"/>
    <col min="2" max="2" width="50.7109375" style="65" customWidth="1"/>
    <col min="3" max="3" width="4.28515625" style="65" bestFit="1" customWidth="1"/>
    <col min="4" max="5" width="8" style="65" bestFit="1" customWidth="1"/>
    <col min="6" max="7" width="7.42578125" style="65" bestFit="1" customWidth="1"/>
    <col min="8" max="8" width="5.7109375" style="65" customWidth="1"/>
    <col min="9" max="10" width="7.42578125" style="65" bestFit="1" customWidth="1"/>
    <col min="11" max="11" width="5.7109375" style="65" customWidth="1"/>
    <col min="12" max="13" width="6.42578125" style="65" bestFit="1" customWidth="1"/>
    <col min="14" max="14" width="5.7109375" style="65" customWidth="1"/>
    <col min="15" max="16" width="6.42578125" style="65" bestFit="1" customWidth="1"/>
    <col min="17" max="17" width="5.7109375" style="65" customWidth="1"/>
    <col min="18" max="19" width="6" style="65" bestFit="1" customWidth="1"/>
    <col min="20" max="20" width="5.7109375" style="65" customWidth="1"/>
    <col min="21" max="22" width="6.42578125" style="65" bestFit="1" customWidth="1"/>
    <col min="23" max="23" width="5.7109375" style="65" customWidth="1"/>
    <col min="24" max="25" width="6.42578125" style="65" bestFit="1" customWidth="1"/>
    <col min="26" max="26" width="5.7109375" style="65" customWidth="1"/>
    <col min="27" max="28" width="7" style="65" bestFit="1" customWidth="1"/>
    <col min="29" max="29" width="6.85546875" style="65" customWidth="1"/>
    <col min="30" max="31" width="7.42578125" style="65" bestFit="1" customWidth="1"/>
    <col min="32" max="32" width="5.7109375" style="65" customWidth="1"/>
    <col min="33" max="34" width="6.42578125" style="65" bestFit="1" customWidth="1"/>
    <col min="35" max="35" width="5.7109375" style="65" customWidth="1"/>
    <col min="36" max="38" width="7.28515625" style="65" customWidth="1"/>
    <col min="39" max="41" width="8" style="65" customWidth="1"/>
    <col min="42" max="16384" width="9.140625" style="65"/>
  </cols>
  <sheetData>
    <row r="1" spans="1:41" x14ac:dyDescent="0.2">
      <c r="A1" s="71" t="s">
        <v>117</v>
      </c>
    </row>
    <row r="2" spans="1:41" x14ac:dyDescent="0.2">
      <c r="A2" s="72" t="s">
        <v>9</v>
      </c>
      <c r="B2" s="73"/>
    </row>
    <row r="3" spans="1:41" x14ac:dyDescent="0.2">
      <c r="A3" s="72" t="s">
        <v>10</v>
      </c>
      <c r="B3" s="73"/>
    </row>
    <row r="4" spans="1:41" x14ac:dyDescent="0.2">
      <c r="A4" s="72" t="s">
        <v>34</v>
      </c>
      <c r="B4" s="73"/>
    </row>
    <row r="5" spans="1:41" x14ac:dyDescent="0.2">
      <c r="A5" s="72" t="s">
        <v>11</v>
      </c>
      <c r="B5" s="73"/>
    </row>
    <row r="7" spans="1:41" ht="29.25" customHeight="1" x14ac:dyDescent="0.2">
      <c r="A7" s="103" t="s">
        <v>90</v>
      </c>
      <c r="B7" s="103"/>
      <c r="C7" s="103" t="s">
        <v>13</v>
      </c>
      <c r="D7" s="103"/>
      <c r="E7" s="103"/>
      <c r="F7" s="103" t="s">
        <v>16</v>
      </c>
      <c r="G7" s="103"/>
      <c r="H7" s="103"/>
      <c r="I7" s="103" t="s">
        <v>17</v>
      </c>
      <c r="J7" s="103"/>
      <c r="K7" s="103"/>
      <c r="L7" s="103" t="s">
        <v>18</v>
      </c>
      <c r="M7" s="103"/>
      <c r="N7" s="103"/>
      <c r="O7" s="103" t="s">
        <v>19</v>
      </c>
      <c r="P7" s="103"/>
      <c r="Q7" s="103"/>
      <c r="R7" s="103" t="s">
        <v>20</v>
      </c>
      <c r="S7" s="103"/>
      <c r="T7" s="103"/>
      <c r="U7" s="103" t="s">
        <v>21</v>
      </c>
      <c r="V7" s="103"/>
      <c r="W7" s="103"/>
      <c r="X7" s="103" t="s">
        <v>22</v>
      </c>
      <c r="Y7" s="103"/>
      <c r="Z7" s="103"/>
      <c r="AA7" s="103" t="s">
        <v>23</v>
      </c>
      <c r="AB7" s="103"/>
      <c r="AC7" s="103"/>
      <c r="AD7" s="103" t="s">
        <v>91</v>
      </c>
      <c r="AE7" s="103"/>
      <c r="AF7" s="103"/>
      <c r="AG7" s="103" t="s">
        <v>92</v>
      </c>
      <c r="AH7" s="103"/>
      <c r="AI7" s="103"/>
      <c r="AJ7" s="103" t="s">
        <v>93</v>
      </c>
      <c r="AK7" s="103"/>
      <c r="AL7" s="103"/>
      <c r="AM7" s="103" t="s">
        <v>24</v>
      </c>
      <c r="AN7" s="103"/>
      <c r="AO7" s="103"/>
    </row>
    <row r="8" spans="1:41" x14ac:dyDescent="0.2">
      <c r="A8" s="74" t="s">
        <v>94</v>
      </c>
      <c r="B8" s="74" t="s">
        <v>95</v>
      </c>
      <c r="C8" s="74" t="s">
        <v>96</v>
      </c>
      <c r="D8" s="74" t="s">
        <v>97</v>
      </c>
      <c r="E8" s="74" t="s">
        <v>98</v>
      </c>
      <c r="F8" s="74" t="s">
        <v>101</v>
      </c>
      <c r="G8" s="74" t="s">
        <v>104</v>
      </c>
      <c r="H8" s="74" t="s">
        <v>12</v>
      </c>
      <c r="I8" s="81" t="s">
        <v>101</v>
      </c>
      <c r="J8" s="81" t="s">
        <v>104</v>
      </c>
      <c r="K8" s="74" t="s">
        <v>12</v>
      </c>
      <c r="L8" s="81" t="s">
        <v>101</v>
      </c>
      <c r="M8" s="81" t="s">
        <v>104</v>
      </c>
      <c r="N8" s="74" t="s">
        <v>12</v>
      </c>
      <c r="O8" s="81" t="s">
        <v>101</v>
      </c>
      <c r="P8" s="81" t="s">
        <v>104</v>
      </c>
      <c r="Q8" s="74" t="s">
        <v>12</v>
      </c>
      <c r="R8" s="81" t="s">
        <v>101</v>
      </c>
      <c r="S8" s="81" t="s">
        <v>104</v>
      </c>
      <c r="T8" s="74" t="s">
        <v>12</v>
      </c>
      <c r="U8" s="81" t="s">
        <v>101</v>
      </c>
      <c r="V8" s="81" t="s">
        <v>104</v>
      </c>
      <c r="W8" s="74" t="s">
        <v>12</v>
      </c>
      <c r="X8" s="81" t="s">
        <v>101</v>
      </c>
      <c r="Y8" s="81" t="s">
        <v>104</v>
      </c>
      <c r="Z8" s="74" t="s">
        <v>12</v>
      </c>
      <c r="AA8" s="81" t="s">
        <v>101</v>
      </c>
      <c r="AB8" s="81" t="s">
        <v>104</v>
      </c>
      <c r="AC8" s="74" t="s">
        <v>12</v>
      </c>
      <c r="AD8" s="81" t="s">
        <v>101</v>
      </c>
      <c r="AE8" s="81" t="s">
        <v>104</v>
      </c>
      <c r="AF8" s="74" t="s">
        <v>12</v>
      </c>
      <c r="AG8" s="81" t="s">
        <v>101</v>
      </c>
      <c r="AH8" s="81" t="s">
        <v>104</v>
      </c>
      <c r="AI8" s="74" t="s">
        <v>12</v>
      </c>
      <c r="AJ8" s="81" t="s">
        <v>101</v>
      </c>
      <c r="AK8" s="81" t="s">
        <v>104</v>
      </c>
      <c r="AL8" s="74" t="s">
        <v>12</v>
      </c>
      <c r="AM8" s="81" t="s">
        <v>101</v>
      </c>
      <c r="AN8" s="81" t="s">
        <v>104</v>
      </c>
      <c r="AO8" s="74" t="s">
        <v>12</v>
      </c>
    </row>
    <row r="9" spans="1:41" ht="15" customHeight="1" x14ac:dyDescent="0.2">
      <c r="A9" s="88">
        <v>1</v>
      </c>
      <c r="B9" s="89" t="s">
        <v>56</v>
      </c>
      <c r="C9" s="90">
        <v>16</v>
      </c>
      <c r="D9" s="90">
        <v>11</v>
      </c>
      <c r="E9" s="90">
        <v>5</v>
      </c>
      <c r="F9" s="90">
        <v>20970.608</v>
      </c>
      <c r="G9" s="90">
        <v>15244.468000000001</v>
      </c>
      <c r="H9" s="91">
        <v>72.69444929779813</v>
      </c>
      <c r="I9" s="90">
        <v>20368.538</v>
      </c>
      <c r="J9" s="90">
        <v>17878.196</v>
      </c>
      <c r="K9" s="91">
        <v>87.773584927892216</v>
      </c>
      <c r="L9" s="90">
        <v>2284.614</v>
      </c>
      <c r="M9" s="90">
        <v>1443.828</v>
      </c>
      <c r="N9" s="91">
        <v>63.197896887614277</v>
      </c>
      <c r="O9" s="90">
        <v>1682.5440000000001</v>
      </c>
      <c r="P9" s="90">
        <v>4077.556</v>
      </c>
      <c r="Q9" s="91">
        <v>242.34468756834886</v>
      </c>
      <c r="R9" s="90">
        <v>430.62099999999998</v>
      </c>
      <c r="S9" s="90">
        <v>157.03299999999999</v>
      </c>
      <c r="T9" s="91">
        <v>36.466637716228419</v>
      </c>
      <c r="U9" s="90">
        <v>1853.9929999999999</v>
      </c>
      <c r="V9" s="90">
        <v>1286.7950000000001</v>
      </c>
      <c r="W9" s="91">
        <v>69.406680607747703</v>
      </c>
      <c r="X9" s="90">
        <v>1682.5440000000001</v>
      </c>
      <c r="Y9" s="90">
        <v>4077.556</v>
      </c>
      <c r="Z9" s="91">
        <v>242.34468756834886</v>
      </c>
      <c r="AA9" s="90">
        <v>171.44900000000001</v>
      </c>
      <c r="AB9" s="90">
        <v>-2790.761</v>
      </c>
      <c r="AC9" s="91" t="s">
        <v>1</v>
      </c>
      <c r="AD9" s="90">
        <v>5165.6499999999996</v>
      </c>
      <c r="AE9" s="90">
        <v>5030.7629999999999</v>
      </c>
      <c r="AF9" s="91">
        <v>97.388770048299818</v>
      </c>
      <c r="AG9" s="90">
        <v>3336.9360000000001</v>
      </c>
      <c r="AH9" s="90">
        <v>3315.701</v>
      </c>
      <c r="AI9" s="91">
        <v>99.363637780287064</v>
      </c>
      <c r="AJ9" s="90">
        <v>64</v>
      </c>
      <c r="AK9" s="90">
        <v>54</v>
      </c>
      <c r="AL9" s="91">
        <v>84.375</v>
      </c>
      <c r="AM9" s="90">
        <v>4344.96875</v>
      </c>
      <c r="AN9" s="90">
        <v>5116.8225308641977</v>
      </c>
      <c r="AO9" s="91">
        <v>117.7643114433032</v>
      </c>
    </row>
    <row r="10" spans="1:41" ht="15" customHeight="1" x14ac:dyDescent="0.2">
      <c r="A10" s="88">
        <v>2</v>
      </c>
      <c r="B10" s="89" t="s">
        <v>48</v>
      </c>
      <c r="C10" s="90">
        <v>3</v>
      </c>
      <c r="D10" s="90">
        <v>1</v>
      </c>
      <c r="E10" s="90">
        <v>2</v>
      </c>
      <c r="F10" s="90">
        <v>1961.31</v>
      </c>
      <c r="G10" s="90">
        <v>124.17400000000001</v>
      </c>
      <c r="H10" s="91">
        <v>6.3311766115504433</v>
      </c>
      <c r="I10" s="90">
        <v>728.52200000000005</v>
      </c>
      <c r="J10" s="90">
        <v>345.72399999999999</v>
      </c>
      <c r="K10" s="91">
        <v>47.455533257746509</v>
      </c>
      <c r="L10" s="90">
        <v>1232.788</v>
      </c>
      <c r="M10" s="90">
        <v>14.92</v>
      </c>
      <c r="N10" s="91">
        <v>1.2102648630583686</v>
      </c>
      <c r="O10" s="90">
        <v>0</v>
      </c>
      <c r="P10" s="90">
        <v>236.47</v>
      </c>
      <c r="Q10" s="91"/>
      <c r="R10" s="90">
        <v>152.28700000000001</v>
      </c>
      <c r="S10" s="90">
        <v>1.79</v>
      </c>
      <c r="T10" s="91">
        <v>1.1754122150938688</v>
      </c>
      <c r="U10" s="90">
        <v>1080.501</v>
      </c>
      <c r="V10" s="90">
        <v>13.13</v>
      </c>
      <c r="W10" s="91">
        <v>1.2151770336168128</v>
      </c>
      <c r="X10" s="90">
        <v>0</v>
      </c>
      <c r="Y10" s="90">
        <v>236.47</v>
      </c>
      <c r="Z10" s="91"/>
      <c r="AA10" s="90">
        <v>1080.501</v>
      </c>
      <c r="AB10" s="90">
        <v>-223.34</v>
      </c>
      <c r="AC10" s="91" t="s">
        <v>1</v>
      </c>
      <c r="AD10" s="90">
        <v>78.683999999999997</v>
      </c>
      <c r="AE10" s="90">
        <v>79.438000000000002</v>
      </c>
      <c r="AF10" s="91">
        <v>100.95826343348075</v>
      </c>
      <c r="AG10" s="90">
        <v>51.055999999999997</v>
      </c>
      <c r="AH10" s="90">
        <v>52.978000000000002</v>
      </c>
      <c r="AI10" s="91">
        <v>103.76449388906299</v>
      </c>
      <c r="AJ10" s="90">
        <v>1</v>
      </c>
      <c r="AK10" s="90">
        <v>1</v>
      </c>
      <c r="AL10" s="91">
        <v>100</v>
      </c>
      <c r="AM10" s="90">
        <v>4254.666666666667</v>
      </c>
      <c r="AN10" s="90">
        <v>4414.833333333333</v>
      </c>
      <c r="AO10" s="91">
        <v>103.76449388906299</v>
      </c>
    </row>
    <row r="11" spans="1:41" ht="15" customHeight="1" x14ac:dyDescent="0.2">
      <c r="A11" s="88">
        <v>3</v>
      </c>
      <c r="B11" s="89" t="s">
        <v>63</v>
      </c>
      <c r="C11" s="90">
        <v>4</v>
      </c>
      <c r="D11" s="90">
        <v>1</v>
      </c>
      <c r="E11" s="90">
        <v>3</v>
      </c>
      <c r="F11" s="90">
        <v>1043.9390000000001</v>
      </c>
      <c r="G11" s="90">
        <v>1610.92</v>
      </c>
      <c r="H11" s="91">
        <v>154.31169828888468</v>
      </c>
      <c r="I11" s="90">
        <v>3057.377</v>
      </c>
      <c r="J11" s="90">
        <v>2767.6729999999998</v>
      </c>
      <c r="K11" s="91">
        <v>90.524426657229384</v>
      </c>
      <c r="L11" s="90">
        <v>5.2110000000000003</v>
      </c>
      <c r="M11" s="90">
        <v>6.6210000000000004</v>
      </c>
      <c r="N11" s="91">
        <v>127.05814622913067</v>
      </c>
      <c r="O11" s="90">
        <v>2018.6489999999999</v>
      </c>
      <c r="P11" s="90">
        <v>1163.374</v>
      </c>
      <c r="Q11" s="91">
        <v>57.631316786623131</v>
      </c>
      <c r="R11" s="90">
        <v>0.82099999999999995</v>
      </c>
      <c r="S11" s="90">
        <v>1.206</v>
      </c>
      <c r="T11" s="91">
        <v>146.8940316686967</v>
      </c>
      <c r="U11" s="90">
        <v>4.3899999999999997</v>
      </c>
      <c r="V11" s="90">
        <v>5.415</v>
      </c>
      <c r="W11" s="91">
        <v>123.34851936218678</v>
      </c>
      <c r="X11" s="90">
        <v>2018.6489999999999</v>
      </c>
      <c r="Y11" s="90">
        <v>1163.374</v>
      </c>
      <c r="Z11" s="91">
        <v>57.631316786623131</v>
      </c>
      <c r="AA11" s="90">
        <v>-2014.259</v>
      </c>
      <c r="AB11" s="90">
        <v>-1157.9590000000001</v>
      </c>
      <c r="AC11" s="91">
        <v>57.488088671814296</v>
      </c>
      <c r="AD11" s="90">
        <v>51.667000000000002</v>
      </c>
      <c r="AE11" s="90">
        <v>52.2</v>
      </c>
      <c r="AF11" s="91">
        <v>101.03160624770162</v>
      </c>
      <c r="AG11" s="90">
        <v>32.972999999999999</v>
      </c>
      <c r="AH11" s="90">
        <v>44.503</v>
      </c>
      <c r="AI11" s="91">
        <v>134.96800412458677</v>
      </c>
      <c r="AJ11" s="90">
        <v>2</v>
      </c>
      <c r="AK11" s="90">
        <v>2</v>
      </c>
      <c r="AL11" s="91">
        <v>100</v>
      </c>
      <c r="AM11" s="90">
        <v>1373.875</v>
      </c>
      <c r="AN11" s="90">
        <v>1854.2916666666667</v>
      </c>
      <c r="AO11" s="91">
        <v>134.96800412458677</v>
      </c>
    </row>
    <row r="12" spans="1:41" ht="15" customHeight="1" x14ac:dyDescent="0.2">
      <c r="A12" s="88">
        <v>4</v>
      </c>
      <c r="B12" s="88" t="s">
        <v>66</v>
      </c>
      <c r="C12" s="90">
        <v>2</v>
      </c>
      <c r="D12" s="90">
        <v>1</v>
      </c>
      <c r="E12" s="90">
        <v>1</v>
      </c>
      <c r="F12" s="90">
        <v>126.873</v>
      </c>
      <c r="G12" s="90">
        <v>116.19499999999999</v>
      </c>
      <c r="H12" s="91">
        <v>91.58370969394592</v>
      </c>
      <c r="I12" s="90">
        <v>144.74799999999999</v>
      </c>
      <c r="J12" s="90">
        <v>102.566</v>
      </c>
      <c r="K12" s="91">
        <v>70.858319285931415</v>
      </c>
      <c r="L12" s="90">
        <v>7.9489999999999998</v>
      </c>
      <c r="M12" s="90">
        <v>20.411000000000001</v>
      </c>
      <c r="N12" s="91">
        <v>256.77443703610521</v>
      </c>
      <c r="O12" s="90">
        <v>25.824000000000002</v>
      </c>
      <c r="P12" s="90">
        <v>6.782</v>
      </c>
      <c r="Q12" s="91">
        <v>26.262391573729865</v>
      </c>
      <c r="R12" s="90">
        <v>0</v>
      </c>
      <c r="S12" s="90">
        <v>0</v>
      </c>
      <c r="T12" s="91"/>
      <c r="U12" s="90">
        <v>7.9489999999999998</v>
      </c>
      <c r="V12" s="90">
        <v>20.411000000000001</v>
      </c>
      <c r="W12" s="91">
        <v>256.77443703610521</v>
      </c>
      <c r="X12" s="90">
        <v>25.824000000000002</v>
      </c>
      <c r="Y12" s="90">
        <v>6.782</v>
      </c>
      <c r="Z12" s="91">
        <v>26.262391573729865</v>
      </c>
      <c r="AA12" s="90">
        <v>-17.875</v>
      </c>
      <c r="AB12" s="90">
        <v>13.629</v>
      </c>
      <c r="AC12" s="91" t="s">
        <v>1</v>
      </c>
      <c r="AD12" s="90">
        <v>8.2690000000000001</v>
      </c>
      <c r="AE12" s="90">
        <v>3.7269999999999999</v>
      </c>
      <c r="AF12" s="91">
        <v>45.071955496432459</v>
      </c>
      <c r="AG12" s="90">
        <v>4.17</v>
      </c>
      <c r="AH12" s="90">
        <v>2.2069999999999999</v>
      </c>
      <c r="AI12" s="91">
        <v>52.925659472422062</v>
      </c>
      <c r="AJ12" s="90">
        <v>0</v>
      </c>
      <c r="AK12" s="90">
        <v>1</v>
      </c>
      <c r="AL12" s="91"/>
      <c r="AM12" s="90"/>
      <c r="AN12" s="90">
        <v>183.91666666666666</v>
      </c>
      <c r="AO12" s="91"/>
    </row>
    <row r="13" spans="1:41" ht="15" customHeight="1" x14ac:dyDescent="0.2">
      <c r="A13" s="88">
        <v>5</v>
      </c>
      <c r="B13" s="88" t="s">
        <v>57</v>
      </c>
      <c r="C13" s="90">
        <v>5</v>
      </c>
      <c r="D13" s="90">
        <v>4</v>
      </c>
      <c r="E13" s="90">
        <v>1</v>
      </c>
      <c r="F13" s="90">
        <v>4125.75</v>
      </c>
      <c r="G13" s="90">
        <v>5099.4859999999999</v>
      </c>
      <c r="H13" s="91">
        <v>123.60143004302249</v>
      </c>
      <c r="I13" s="90">
        <v>4005.4929999999999</v>
      </c>
      <c r="J13" s="90">
        <v>4659.8360000000002</v>
      </c>
      <c r="K13" s="91">
        <v>116.33614139383093</v>
      </c>
      <c r="L13" s="90">
        <v>502.92399999999998</v>
      </c>
      <c r="M13" s="90">
        <v>466.59699999999998</v>
      </c>
      <c r="N13" s="91">
        <v>92.776841033635307</v>
      </c>
      <c r="O13" s="90">
        <v>382.66699999999997</v>
      </c>
      <c r="P13" s="90">
        <v>26.946999999999999</v>
      </c>
      <c r="Q13" s="91">
        <v>7.0418928206508529</v>
      </c>
      <c r="R13" s="90">
        <v>63.698999999999998</v>
      </c>
      <c r="S13" s="90">
        <v>56.143999999999998</v>
      </c>
      <c r="T13" s="91">
        <v>88.139531232829398</v>
      </c>
      <c r="U13" s="90">
        <v>439.22500000000002</v>
      </c>
      <c r="V13" s="90">
        <v>410.45299999999997</v>
      </c>
      <c r="W13" s="91">
        <v>93.449371051283521</v>
      </c>
      <c r="X13" s="90">
        <v>382.66699999999997</v>
      </c>
      <c r="Y13" s="90">
        <v>26.946999999999999</v>
      </c>
      <c r="Z13" s="91">
        <v>7.0418928206508529</v>
      </c>
      <c r="AA13" s="90">
        <v>56.558</v>
      </c>
      <c r="AB13" s="90">
        <v>383.50599999999997</v>
      </c>
      <c r="AC13" s="91">
        <v>678.07560380494363</v>
      </c>
      <c r="AD13" s="90">
        <v>304.11500000000001</v>
      </c>
      <c r="AE13" s="90">
        <v>235.38900000000001</v>
      </c>
      <c r="AF13" s="91">
        <v>77.401312003682818</v>
      </c>
      <c r="AG13" s="90">
        <v>189.50299999999999</v>
      </c>
      <c r="AH13" s="90">
        <v>159.322</v>
      </c>
      <c r="AI13" s="91">
        <v>84.07360305641599</v>
      </c>
      <c r="AJ13" s="90">
        <v>5</v>
      </c>
      <c r="AK13" s="90">
        <v>5</v>
      </c>
      <c r="AL13" s="91">
        <v>100</v>
      </c>
      <c r="AM13" s="90">
        <v>3158.3833333333332</v>
      </c>
      <c r="AN13" s="90">
        <v>2655.3666666666668</v>
      </c>
      <c r="AO13" s="91">
        <v>84.073603056416005</v>
      </c>
    </row>
    <row r="14" spans="1:41" ht="15" customHeight="1" x14ac:dyDescent="0.2">
      <c r="A14" s="88">
        <v>6</v>
      </c>
      <c r="B14" s="88" t="s">
        <v>62</v>
      </c>
      <c r="C14" s="90">
        <v>7</v>
      </c>
      <c r="D14" s="90">
        <v>4</v>
      </c>
      <c r="E14" s="90">
        <v>3</v>
      </c>
      <c r="F14" s="90">
        <v>8937.7710000000006</v>
      </c>
      <c r="G14" s="90">
        <v>8038.9840000000004</v>
      </c>
      <c r="H14" s="91">
        <v>89.94394687445002</v>
      </c>
      <c r="I14" s="90">
        <v>8939.6</v>
      </c>
      <c r="J14" s="90">
        <v>7704.0950000000003</v>
      </c>
      <c r="K14" s="91">
        <v>86.179415186361808</v>
      </c>
      <c r="L14" s="90">
        <v>597.09900000000005</v>
      </c>
      <c r="M14" s="90">
        <v>746.72699999999998</v>
      </c>
      <c r="N14" s="91">
        <v>125.05916104364603</v>
      </c>
      <c r="O14" s="90">
        <v>598.928</v>
      </c>
      <c r="P14" s="90">
        <v>411.83800000000002</v>
      </c>
      <c r="Q14" s="91">
        <v>68.762522373306979</v>
      </c>
      <c r="R14" s="90">
        <v>103.89400000000001</v>
      </c>
      <c r="S14" s="90">
        <v>84.242999999999995</v>
      </c>
      <c r="T14" s="91">
        <v>81.085529481972003</v>
      </c>
      <c r="U14" s="90">
        <v>493.20499999999998</v>
      </c>
      <c r="V14" s="90">
        <v>662.48400000000004</v>
      </c>
      <c r="W14" s="91">
        <v>134.32223923115134</v>
      </c>
      <c r="X14" s="90">
        <v>598.928</v>
      </c>
      <c r="Y14" s="90">
        <v>411.83800000000002</v>
      </c>
      <c r="Z14" s="91">
        <v>68.762522373306979</v>
      </c>
      <c r="AA14" s="90">
        <v>-105.723</v>
      </c>
      <c r="AB14" s="90">
        <v>250.64599999999999</v>
      </c>
      <c r="AC14" s="91" t="s">
        <v>1</v>
      </c>
      <c r="AD14" s="90">
        <v>598.86800000000005</v>
      </c>
      <c r="AE14" s="90">
        <v>769.57899999999995</v>
      </c>
      <c r="AF14" s="91">
        <v>128.50561392493839</v>
      </c>
      <c r="AG14" s="90">
        <v>408.19200000000001</v>
      </c>
      <c r="AH14" s="90">
        <v>534.37599999999998</v>
      </c>
      <c r="AI14" s="91">
        <v>130.9129037315773</v>
      </c>
      <c r="AJ14" s="90">
        <v>6</v>
      </c>
      <c r="AK14" s="90">
        <v>7</v>
      </c>
      <c r="AL14" s="91">
        <v>116.66666666666667</v>
      </c>
      <c r="AM14" s="90">
        <v>5669.333333333333</v>
      </c>
      <c r="AN14" s="90">
        <v>6361.6190476190468</v>
      </c>
      <c r="AO14" s="91">
        <v>112.21106034135195</v>
      </c>
    </row>
    <row r="15" spans="1:41" ht="15" customHeight="1" x14ac:dyDescent="0.2">
      <c r="A15" s="88">
        <v>7</v>
      </c>
      <c r="B15" s="88" t="s">
        <v>50</v>
      </c>
      <c r="C15" s="90">
        <v>5</v>
      </c>
      <c r="D15" s="90">
        <v>4</v>
      </c>
      <c r="E15" s="90">
        <v>1</v>
      </c>
      <c r="F15" s="90">
        <v>1677.6579999999999</v>
      </c>
      <c r="G15" s="90">
        <v>1311.79</v>
      </c>
      <c r="H15" s="91">
        <v>78.191741105755767</v>
      </c>
      <c r="I15" s="90">
        <v>1530.6189999999999</v>
      </c>
      <c r="J15" s="90">
        <v>1234.0229999999999</v>
      </c>
      <c r="K15" s="91">
        <v>80.622480186120782</v>
      </c>
      <c r="L15" s="90">
        <v>206.346</v>
      </c>
      <c r="M15" s="90">
        <v>93.622</v>
      </c>
      <c r="N15" s="91">
        <v>45.371366539695465</v>
      </c>
      <c r="O15" s="90">
        <v>59.307000000000002</v>
      </c>
      <c r="P15" s="90">
        <v>15.855</v>
      </c>
      <c r="Q15" s="91">
        <v>26.733775102433103</v>
      </c>
      <c r="R15" s="90">
        <v>24.475999999999999</v>
      </c>
      <c r="S15" s="90">
        <v>5.2759999999999998</v>
      </c>
      <c r="T15" s="91">
        <v>21.5558097728387</v>
      </c>
      <c r="U15" s="90">
        <v>181.87</v>
      </c>
      <c r="V15" s="90">
        <v>88.346000000000004</v>
      </c>
      <c r="W15" s="91">
        <v>48.576455710122616</v>
      </c>
      <c r="X15" s="90">
        <v>59.307000000000002</v>
      </c>
      <c r="Y15" s="90">
        <v>15.855</v>
      </c>
      <c r="Z15" s="91">
        <v>26.733775102433103</v>
      </c>
      <c r="AA15" s="90">
        <v>122.563</v>
      </c>
      <c r="AB15" s="90">
        <v>72.491</v>
      </c>
      <c r="AC15" s="91">
        <v>59.145908634742952</v>
      </c>
      <c r="AD15" s="90">
        <v>423.56400000000002</v>
      </c>
      <c r="AE15" s="90">
        <v>299.09800000000001</v>
      </c>
      <c r="AF15" s="91">
        <v>70.614594252580488</v>
      </c>
      <c r="AG15" s="90">
        <v>306.06799999999998</v>
      </c>
      <c r="AH15" s="90">
        <v>214.37299999999999</v>
      </c>
      <c r="AI15" s="91">
        <v>70.040971287426316</v>
      </c>
      <c r="AJ15" s="90">
        <v>7</v>
      </c>
      <c r="AK15" s="90">
        <v>6</v>
      </c>
      <c r="AL15" s="91">
        <v>85.714285714285708</v>
      </c>
      <c r="AM15" s="90">
        <v>3643.6666666666665</v>
      </c>
      <c r="AN15" s="90">
        <v>2977.4027777777778</v>
      </c>
      <c r="AO15" s="91">
        <v>81.714466501997379</v>
      </c>
    </row>
    <row r="16" spans="1:41" ht="15" customHeight="1" x14ac:dyDescent="0.2">
      <c r="A16" s="66">
        <v>8</v>
      </c>
      <c r="B16" s="66" t="s">
        <v>64</v>
      </c>
      <c r="C16" s="67">
        <v>8</v>
      </c>
      <c r="D16" s="67">
        <v>1</v>
      </c>
      <c r="E16" s="67">
        <v>7</v>
      </c>
      <c r="F16" s="67">
        <v>27522.435000000001</v>
      </c>
      <c r="G16" s="67">
        <v>21263.55</v>
      </c>
      <c r="H16" s="68">
        <v>77.258970726972379</v>
      </c>
      <c r="I16" s="67">
        <v>27973.19</v>
      </c>
      <c r="J16" s="67">
        <v>23236.201000000001</v>
      </c>
      <c r="K16" s="68">
        <v>83.065967807032379</v>
      </c>
      <c r="L16" s="67">
        <v>137.52099999999999</v>
      </c>
      <c r="M16" s="67">
        <v>40.235999999999997</v>
      </c>
      <c r="N16" s="68">
        <v>29.258076948247901</v>
      </c>
      <c r="O16" s="67">
        <v>588.27599999999995</v>
      </c>
      <c r="P16" s="67">
        <v>2012.8869999999999</v>
      </c>
      <c r="Q16" s="68">
        <v>342.16711203584708</v>
      </c>
      <c r="R16" s="67">
        <v>18.224</v>
      </c>
      <c r="S16" s="67">
        <v>0</v>
      </c>
      <c r="T16" s="68">
        <v>0</v>
      </c>
      <c r="U16" s="67">
        <v>119.297</v>
      </c>
      <c r="V16" s="67">
        <v>40.235999999999997</v>
      </c>
      <c r="W16" s="68">
        <v>33.727587449810137</v>
      </c>
      <c r="X16" s="67">
        <v>588.27599999999995</v>
      </c>
      <c r="Y16" s="67">
        <v>2012.8869999999999</v>
      </c>
      <c r="Z16" s="68">
        <v>342.16711203584708</v>
      </c>
      <c r="AA16" s="67">
        <v>-468.97899999999998</v>
      </c>
      <c r="AB16" s="67">
        <v>-1972.6510000000001</v>
      </c>
      <c r="AC16" s="68">
        <v>420.62672315817974</v>
      </c>
      <c r="AD16" s="67">
        <v>3312.3539999999998</v>
      </c>
      <c r="AE16" s="67">
        <v>3070.17</v>
      </c>
      <c r="AF16" s="68">
        <v>92.68846264620268</v>
      </c>
      <c r="AG16" s="67">
        <v>2098.1860000000001</v>
      </c>
      <c r="AH16" s="67">
        <v>1986.046</v>
      </c>
      <c r="AI16" s="68">
        <v>94.655383269166791</v>
      </c>
      <c r="AJ16" s="67">
        <v>26</v>
      </c>
      <c r="AK16" s="67">
        <v>25</v>
      </c>
      <c r="AL16" s="68">
        <v>96.15384615384616</v>
      </c>
      <c r="AM16" s="67">
        <v>6724.9551282051279</v>
      </c>
      <c r="AN16" s="67">
        <v>6620.1533333333327</v>
      </c>
      <c r="AO16" s="68">
        <v>98.441598599933471</v>
      </c>
    </row>
    <row r="17" spans="1:41" ht="15" customHeight="1" x14ac:dyDescent="0.2">
      <c r="A17" s="66">
        <v>9</v>
      </c>
      <c r="B17" s="66" t="s">
        <v>61</v>
      </c>
      <c r="C17" s="67">
        <v>1</v>
      </c>
      <c r="D17" s="67">
        <v>0</v>
      </c>
      <c r="E17" s="67">
        <v>1</v>
      </c>
      <c r="F17" s="67">
        <v>768.85799999999995</v>
      </c>
      <c r="G17" s="67">
        <v>822.49099999999999</v>
      </c>
      <c r="H17" s="68">
        <v>106.97567040988064</v>
      </c>
      <c r="I17" s="67">
        <v>811.005</v>
      </c>
      <c r="J17" s="67">
        <v>889.82600000000002</v>
      </c>
      <c r="K17" s="68">
        <v>109.71892898317519</v>
      </c>
      <c r="L17" s="67">
        <v>0</v>
      </c>
      <c r="M17" s="67">
        <v>0</v>
      </c>
      <c r="N17" s="68"/>
      <c r="O17" s="67">
        <v>42.146999999999998</v>
      </c>
      <c r="P17" s="67">
        <v>67.334999999999994</v>
      </c>
      <c r="Q17" s="68">
        <v>159.76226065912164</v>
      </c>
      <c r="R17" s="67">
        <v>0</v>
      </c>
      <c r="S17" s="67">
        <v>0</v>
      </c>
      <c r="T17" s="68"/>
      <c r="U17" s="67">
        <v>0</v>
      </c>
      <c r="V17" s="67">
        <v>0</v>
      </c>
      <c r="W17" s="68"/>
      <c r="X17" s="67">
        <v>42.146999999999998</v>
      </c>
      <c r="Y17" s="67">
        <v>67.334999999999994</v>
      </c>
      <c r="Z17" s="68">
        <v>159.76226065912164</v>
      </c>
      <c r="AA17" s="67">
        <v>-42.146999999999998</v>
      </c>
      <c r="AB17" s="67">
        <v>-67.334999999999994</v>
      </c>
      <c r="AC17" s="68">
        <v>159.76226065912164</v>
      </c>
      <c r="AD17" s="67">
        <v>167.98699999999999</v>
      </c>
      <c r="AE17" s="67">
        <v>172.625</v>
      </c>
      <c r="AF17" s="68">
        <v>102.76092792894688</v>
      </c>
      <c r="AG17" s="67">
        <v>112.488</v>
      </c>
      <c r="AH17" s="67">
        <v>122.611</v>
      </c>
      <c r="AI17" s="68">
        <v>108.9991821349833</v>
      </c>
      <c r="AJ17" s="67">
        <v>2</v>
      </c>
      <c r="AK17" s="67">
        <v>2</v>
      </c>
      <c r="AL17" s="68">
        <v>100</v>
      </c>
      <c r="AM17" s="67">
        <v>4687</v>
      </c>
      <c r="AN17" s="67">
        <v>5108.791666666667</v>
      </c>
      <c r="AO17" s="68">
        <v>108.9991821349833</v>
      </c>
    </row>
    <row r="18" spans="1:41" ht="15" customHeight="1" x14ac:dyDescent="0.2">
      <c r="A18" s="88">
        <v>10</v>
      </c>
      <c r="B18" s="88" t="s">
        <v>54</v>
      </c>
      <c r="C18" s="90">
        <v>4</v>
      </c>
      <c r="D18" s="90">
        <v>3</v>
      </c>
      <c r="E18" s="90">
        <v>1</v>
      </c>
      <c r="F18" s="90">
        <v>9137.4599999999991</v>
      </c>
      <c r="G18" s="90">
        <v>9039.7819999999992</v>
      </c>
      <c r="H18" s="91">
        <v>98.931015840288211</v>
      </c>
      <c r="I18" s="90">
        <v>8687.3629999999994</v>
      </c>
      <c r="J18" s="90">
        <v>7567.6210000000001</v>
      </c>
      <c r="K18" s="91">
        <v>87.110680191445894</v>
      </c>
      <c r="L18" s="90">
        <v>728.37599999999998</v>
      </c>
      <c r="M18" s="90">
        <v>1585.479</v>
      </c>
      <c r="N18" s="91">
        <v>217.67315232791856</v>
      </c>
      <c r="O18" s="90">
        <v>278.279</v>
      </c>
      <c r="P18" s="90">
        <v>113.318</v>
      </c>
      <c r="Q18" s="91">
        <v>40.721003022146839</v>
      </c>
      <c r="R18" s="90">
        <v>130.04</v>
      </c>
      <c r="S18" s="90">
        <v>191.86799999999999</v>
      </c>
      <c r="T18" s="91">
        <v>147.54537065518304</v>
      </c>
      <c r="U18" s="90">
        <v>598.33600000000001</v>
      </c>
      <c r="V18" s="90">
        <v>1393.6110000000001</v>
      </c>
      <c r="W18" s="91">
        <v>232.91444940635361</v>
      </c>
      <c r="X18" s="90">
        <v>278.279</v>
      </c>
      <c r="Y18" s="90">
        <v>113.318</v>
      </c>
      <c r="Z18" s="91">
        <v>40.721003022146839</v>
      </c>
      <c r="AA18" s="90">
        <v>320.05700000000002</v>
      </c>
      <c r="AB18" s="90">
        <v>1280.2929999999999</v>
      </c>
      <c r="AC18" s="91">
        <v>400.02030888248032</v>
      </c>
      <c r="AD18" s="90">
        <v>1146.271</v>
      </c>
      <c r="AE18" s="90">
        <v>1080.4100000000001</v>
      </c>
      <c r="AF18" s="91">
        <v>94.254325547798032</v>
      </c>
      <c r="AG18" s="90">
        <v>793.68</v>
      </c>
      <c r="AH18" s="90">
        <v>765.28899999999999</v>
      </c>
      <c r="AI18" s="91">
        <v>96.422865638544494</v>
      </c>
      <c r="AJ18" s="90">
        <v>16</v>
      </c>
      <c r="AK18" s="90">
        <v>16</v>
      </c>
      <c r="AL18" s="91">
        <v>100</v>
      </c>
      <c r="AM18" s="90">
        <v>4133.75</v>
      </c>
      <c r="AN18" s="90">
        <v>3985.8802083333335</v>
      </c>
      <c r="AO18" s="91">
        <v>96.422865638544494</v>
      </c>
    </row>
    <row r="19" spans="1:41" ht="15" customHeight="1" x14ac:dyDescent="0.2">
      <c r="A19" s="88">
        <v>11</v>
      </c>
      <c r="B19" s="88" t="s">
        <v>51</v>
      </c>
      <c r="C19" s="90">
        <v>13</v>
      </c>
      <c r="D19" s="90">
        <v>10</v>
      </c>
      <c r="E19" s="90">
        <v>3</v>
      </c>
      <c r="F19" s="90">
        <v>51646.313000000002</v>
      </c>
      <c r="G19" s="90">
        <v>42036.366999999998</v>
      </c>
      <c r="H19" s="91">
        <v>81.392774349642352</v>
      </c>
      <c r="I19" s="90">
        <v>48869.324999999997</v>
      </c>
      <c r="J19" s="90">
        <v>40857.506999999998</v>
      </c>
      <c r="K19" s="91">
        <v>83.60562991201536</v>
      </c>
      <c r="L19" s="90">
        <v>2870.2660000000001</v>
      </c>
      <c r="M19" s="90">
        <v>1234.3620000000001</v>
      </c>
      <c r="N19" s="91">
        <v>43.00514307733151</v>
      </c>
      <c r="O19" s="90">
        <v>93.278000000000006</v>
      </c>
      <c r="P19" s="90">
        <v>55.502000000000002</v>
      </c>
      <c r="Q19" s="91">
        <v>59.501704582002191</v>
      </c>
      <c r="R19" s="90">
        <v>571.93899999999996</v>
      </c>
      <c r="S19" s="90">
        <v>9.9670000000000005</v>
      </c>
      <c r="T19" s="91">
        <v>1.7426683614861025</v>
      </c>
      <c r="U19" s="90">
        <v>2298.3270000000002</v>
      </c>
      <c r="V19" s="90">
        <v>1224.395</v>
      </c>
      <c r="W19" s="91">
        <v>53.273315764031835</v>
      </c>
      <c r="X19" s="90">
        <v>93.278000000000006</v>
      </c>
      <c r="Y19" s="90">
        <v>55.502000000000002</v>
      </c>
      <c r="Z19" s="91">
        <v>59.501704582002191</v>
      </c>
      <c r="AA19" s="90">
        <v>2205.049</v>
      </c>
      <c r="AB19" s="90">
        <v>1168.893</v>
      </c>
      <c r="AC19" s="91">
        <v>53.009842411665232</v>
      </c>
      <c r="AD19" s="90">
        <v>12154.088</v>
      </c>
      <c r="AE19" s="90">
        <v>10241.246999999999</v>
      </c>
      <c r="AF19" s="91">
        <v>84.261747981419916</v>
      </c>
      <c r="AG19" s="90">
        <v>7891.8689999999997</v>
      </c>
      <c r="AH19" s="90">
        <v>6831.09</v>
      </c>
      <c r="AI19" s="91">
        <v>86.558583270959005</v>
      </c>
      <c r="AJ19" s="90">
        <v>134</v>
      </c>
      <c r="AK19" s="90">
        <v>121</v>
      </c>
      <c r="AL19" s="91">
        <v>90.298507462686572</v>
      </c>
      <c r="AM19" s="90">
        <v>4907.8787313432831</v>
      </c>
      <c r="AN19" s="90">
        <v>4704.6074380165292</v>
      </c>
      <c r="AO19" s="91">
        <v>95.858265771144687</v>
      </c>
    </row>
    <row r="20" spans="1:41" ht="15" customHeight="1" x14ac:dyDescent="0.2">
      <c r="A20" s="88">
        <v>12</v>
      </c>
      <c r="B20" s="88" t="s">
        <v>60</v>
      </c>
      <c r="C20" s="90">
        <v>2</v>
      </c>
      <c r="D20" s="90">
        <v>0</v>
      </c>
      <c r="E20" s="90">
        <v>2</v>
      </c>
      <c r="F20" s="90">
        <v>262.56299999999999</v>
      </c>
      <c r="G20" s="90">
        <v>197.72399999999999</v>
      </c>
      <c r="H20" s="91">
        <v>75.305355286159894</v>
      </c>
      <c r="I20" s="90">
        <v>265.63799999999998</v>
      </c>
      <c r="J20" s="90">
        <v>487.654</v>
      </c>
      <c r="K20" s="91">
        <v>183.57840369224283</v>
      </c>
      <c r="L20" s="90">
        <v>0.18</v>
      </c>
      <c r="M20" s="90">
        <v>0</v>
      </c>
      <c r="N20" s="91">
        <v>0</v>
      </c>
      <c r="O20" s="90">
        <v>3.2549999999999999</v>
      </c>
      <c r="P20" s="90">
        <v>289.93</v>
      </c>
      <c r="Q20" s="91" t="s">
        <v>99</v>
      </c>
      <c r="R20" s="90">
        <v>0</v>
      </c>
      <c r="S20" s="90">
        <v>0</v>
      </c>
      <c r="T20" s="91"/>
      <c r="U20" s="90">
        <v>0.18</v>
      </c>
      <c r="V20" s="90">
        <v>0</v>
      </c>
      <c r="W20" s="91">
        <v>0</v>
      </c>
      <c r="X20" s="90">
        <v>3.2549999999999999</v>
      </c>
      <c r="Y20" s="90">
        <v>289.93</v>
      </c>
      <c r="Z20" s="91" t="s">
        <v>99</v>
      </c>
      <c r="AA20" s="90">
        <v>-3.0750000000000002</v>
      </c>
      <c r="AB20" s="90">
        <v>-289.93</v>
      </c>
      <c r="AC20" s="91" t="s">
        <v>99</v>
      </c>
      <c r="AD20" s="90">
        <v>131.958</v>
      </c>
      <c r="AE20" s="90">
        <v>127.869</v>
      </c>
      <c r="AF20" s="91">
        <v>96.901286773064157</v>
      </c>
      <c r="AG20" s="90">
        <v>90.328000000000003</v>
      </c>
      <c r="AH20" s="90">
        <v>87.807000000000002</v>
      </c>
      <c r="AI20" s="91">
        <v>97.209060313524049</v>
      </c>
      <c r="AJ20" s="90">
        <v>2</v>
      </c>
      <c r="AK20" s="90">
        <v>2</v>
      </c>
      <c r="AL20" s="91">
        <v>100</v>
      </c>
      <c r="AM20" s="90">
        <v>3763.6666666666665</v>
      </c>
      <c r="AN20" s="90">
        <v>3658.625</v>
      </c>
      <c r="AO20" s="91">
        <v>97.209060313524049</v>
      </c>
    </row>
    <row r="21" spans="1:41" ht="15" customHeight="1" x14ac:dyDescent="0.2">
      <c r="A21" s="66">
        <v>13</v>
      </c>
      <c r="B21" s="66" t="s">
        <v>52</v>
      </c>
      <c r="C21" s="67">
        <v>9</v>
      </c>
      <c r="D21" s="67">
        <v>4</v>
      </c>
      <c r="E21" s="67">
        <v>5</v>
      </c>
      <c r="F21" s="67">
        <v>8882.6270000000004</v>
      </c>
      <c r="G21" s="67">
        <v>6501.982</v>
      </c>
      <c r="H21" s="68">
        <v>73.198863354275716</v>
      </c>
      <c r="I21" s="67">
        <v>9011.4189999999999</v>
      </c>
      <c r="J21" s="67">
        <v>7427.56</v>
      </c>
      <c r="K21" s="68">
        <v>82.423866873796456</v>
      </c>
      <c r="L21" s="67">
        <v>242.8</v>
      </c>
      <c r="M21" s="67">
        <v>345.18099999999998</v>
      </c>
      <c r="N21" s="68">
        <v>142.16680395387149</v>
      </c>
      <c r="O21" s="67">
        <v>371.59199999999998</v>
      </c>
      <c r="P21" s="67">
        <v>1270.759</v>
      </c>
      <c r="Q21" s="68">
        <v>341.9769532175074</v>
      </c>
      <c r="R21" s="67">
        <v>40.125</v>
      </c>
      <c r="S21" s="67">
        <v>23.541</v>
      </c>
      <c r="T21" s="68">
        <v>58.669158878504668</v>
      </c>
      <c r="U21" s="67">
        <v>202.67500000000001</v>
      </c>
      <c r="V21" s="67">
        <v>321.64</v>
      </c>
      <c r="W21" s="68">
        <v>158.69742198100408</v>
      </c>
      <c r="X21" s="67">
        <v>371.59199999999998</v>
      </c>
      <c r="Y21" s="67">
        <v>1270.759</v>
      </c>
      <c r="Z21" s="68">
        <v>341.9769532175074</v>
      </c>
      <c r="AA21" s="67">
        <v>-168.917</v>
      </c>
      <c r="AB21" s="67">
        <v>-949.11900000000003</v>
      </c>
      <c r="AC21" s="68">
        <v>561.88483101168026</v>
      </c>
      <c r="AD21" s="67">
        <v>1686.0029999999999</v>
      </c>
      <c r="AE21" s="67">
        <v>1802.731</v>
      </c>
      <c r="AF21" s="68">
        <v>106.92335660138208</v>
      </c>
      <c r="AG21" s="67">
        <v>1166.155</v>
      </c>
      <c r="AH21" s="67">
        <v>1253.3409999999999</v>
      </c>
      <c r="AI21" s="68">
        <v>107.47636463420385</v>
      </c>
      <c r="AJ21" s="67">
        <v>19</v>
      </c>
      <c r="AK21" s="67">
        <v>24</v>
      </c>
      <c r="AL21" s="68">
        <v>126.31578947368421</v>
      </c>
      <c r="AM21" s="67">
        <v>5114.7149122807014</v>
      </c>
      <c r="AN21" s="67">
        <v>4351.8784722222217</v>
      </c>
      <c r="AO21" s="68">
        <v>85.085455335411382</v>
      </c>
    </row>
    <row r="22" spans="1:41" ht="15" customHeight="1" x14ac:dyDescent="0.2">
      <c r="A22" s="88">
        <v>14</v>
      </c>
      <c r="B22" s="88" t="s">
        <v>58</v>
      </c>
      <c r="C22" s="90">
        <v>13</v>
      </c>
      <c r="D22" s="90">
        <v>6</v>
      </c>
      <c r="E22" s="90">
        <v>7</v>
      </c>
      <c r="F22" s="90">
        <v>56923.165999999997</v>
      </c>
      <c r="G22" s="90">
        <v>56347.521000000001</v>
      </c>
      <c r="H22" s="91">
        <v>98.98873333925242</v>
      </c>
      <c r="I22" s="90">
        <v>57092.972000000002</v>
      </c>
      <c r="J22" s="90">
        <v>55808.385999999999</v>
      </c>
      <c r="K22" s="91">
        <v>97.750010281475625</v>
      </c>
      <c r="L22" s="90">
        <v>1572.82</v>
      </c>
      <c r="M22" s="90">
        <v>1733.001</v>
      </c>
      <c r="N22" s="91">
        <v>110.18431861242863</v>
      </c>
      <c r="O22" s="90">
        <v>1742.626</v>
      </c>
      <c r="P22" s="90">
        <v>1193.866</v>
      </c>
      <c r="Q22" s="91">
        <v>68.509594141255775</v>
      </c>
      <c r="R22" s="90">
        <v>251.01499999999999</v>
      </c>
      <c r="S22" s="90">
        <v>153.13300000000001</v>
      </c>
      <c r="T22" s="91">
        <v>61.005517598549886</v>
      </c>
      <c r="U22" s="90">
        <v>1321.8050000000001</v>
      </c>
      <c r="V22" s="90">
        <v>1579.8679999999999</v>
      </c>
      <c r="W22" s="91">
        <v>119.52353032406444</v>
      </c>
      <c r="X22" s="90">
        <v>1742.626</v>
      </c>
      <c r="Y22" s="90">
        <v>1193.866</v>
      </c>
      <c r="Z22" s="91">
        <v>68.509594141255775</v>
      </c>
      <c r="AA22" s="90">
        <v>-420.82100000000003</v>
      </c>
      <c r="AB22" s="90">
        <v>386.00200000000001</v>
      </c>
      <c r="AC22" s="91" t="s">
        <v>1</v>
      </c>
      <c r="AD22" s="90">
        <v>11947.977999999999</v>
      </c>
      <c r="AE22" s="90">
        <v>11824.192999999999</v>
      </c>
      <c r="AF22" s="91">
        <v>98.963966957421576</v>
      </c>
      <c r="AG22" s="90">
        <v>7833.4830000000002</v>
      </c>
      <c r="AH22" s="90">
        <v>7775.6180000000004</v>
      </c>
      <c r="AI22" s="91">
        <v>99.261311985996528</v>
      </c>
      <c r="AJ22" s="90">
        <v>137</v>
      </c>
      <c r="AK22" s="90">
        <v>136</v>
      </c>
      <c r="AL22" s="91">
        <v>99.270072992700733</v>
      </c>
      <c r="AM22" s="90">
        <v>4764.8923357664235</v>
      </c>
      <c r="AN22" s="90">
        <v>4764.4718137254904</v>
      </c>
      <c r="AO22" s="91">
        <v>99.991174574128848</v>
      </c>
    </row>
    <row r="23" spans="1:41" ht="15" customHeight="1" x14ac:dyDescent="0.2">
      <c r="A23" s="66">
        <v>15</v>
      </c>
      <c r="B23" s="66" t="s">
        <v>59</v>
      </c>
      <c r="C23" s="67">
        <v>7</v>
      </c>
      <c r="D23" s="67">
        <v>3</v>
      </c>
      <c r="E23" s="67">
        <v>4</v>
      </c>
      <c r="F23" s="67">
        <v>44156.036</v>
      </c>
      <c r="G23" s="67">
        <v>24391.434000000001</v>
      </c>
      <c r="H23" s="68">
        <v>55.239184060815603</v>
      </c>
      <c r="I23" s="67">
        <v>37916.68</v>
      </c>
      <c r="J23" s="67">
        <v>26713.546999999999</v>
      </c>
      <c r="K23" s="68">
        <v>70.453285994448876</v>
      </c>
      <c r="L23" s="67">
        <v>6532.3</v>
      </c>
      <c r="M23" s="67">
        <v>148.14099999999999</v>
      </c>
      <c r="N23" s="68">
        <v>2.2678229720006735</v>
      </c>
      <c r="O23" s="67">
        <v>292.94400000000002</v>
      </c>
      <c r="P23" s="67">
        <v>2470.2539999999999</v>
      </c>
      <c r="Q23" s="68">
        <v>843.25126986727844</v>
      </c>
      <c r="R23" s="67">
        <v>-6359.6970000000001</v>
      </c>
      <c r="S23" s="67">
        <v>14.212</v>
      </c>
      <c r="T23" s="68" t="s">
        <v>1</v>
      </c>
      <c r="U23" s="67">
        <v>12891.996999999999</v>
      </c>
      <c r="V23" s="67">
        <v>133.929</v>
      </c>
      <c r="W23" s="68">
        <v>1.0388537943345784</v>
      </c>
      <c r="X23" s="67">
        <v>292.94400000000002</v>
      </c>
      <c r="Y23" s="67">
        <v>2470.2539999999999</v>
      </c>
      <c r="Z23" s="68">
        <v>843.25126986727844</v>
      </c>
      <c r="AA23" s="67">
        <v>12599.053</v>
      </c>
      <c r="AB23" s="67">
        <v>-2336.3249999999998</v>
      </c>
      <c r="AC23" s="68" t="s">
        <v>1</v>
      </c>
      <c r="AD23" s="67">
        <v>8412.4369999999999</v>
      </c>
      <c r="AE23" s="67">
        <v>7161.4660000000003</v>
      </c>
      <c r="AF23" s="68">
        <v>85.129505278910258</v>
      </c>
      <c r="AG23" s="67">
        <v>5225.8109999999997</v>
      </c>
      <c r="AH23" s="67">
        <v>4420.0720000000001</v>
      </c>
      <c r="AI23" s="68">
        <v>84.5815510740821</v>
      </c>
      <c r="AJ23" s="67">
        <v>61</v>
      </c>
      <c r="AK23" s="67">
        <v>46</v>
      </c>
      <c r="AL23" s="68">
        <v>75.409836065573771</v>
      </c>
      <c r="AM23" s="67">
        <v>7139.0860655737706</v>
      </c>
      <c r="AN23" s="67">
        <v>8007.376811594203</v>
      </c>
      <c r="AO23" s="68">
        <v>112.16249164171754</v>
      </c>
    </row>
    <row r="24" spans="1:41" ht="15" customHeight="1" x14ac:dyDescent="0.2">
      <c r="A24" s="88">
        <v>16</v>
      </c>
      <c r="B24" s="88" t="s">
        <v>45</v>
      </c>
      <c r="C24" s="90">
        <v>10</v>
      </c>
      <c r="D24" s="90">
        <v>7</v>
      </c>
      <c r="E24" s="90">
        <v>3</v>
      </c>
      <c r="F24" s="90">
        <v>20645.456999999999</v>
      </c>
      <c r="G24" s="90">
        <v>22855.682000000001</v>
      </c>
      <c r="H24" s="91">
        <v>110.7056240024137</v>
      </c>
      <c r="I24" s="90">
        <v>19132.064999999999</v>
      </c>
      <c r="J24" s="90">
        <v>21666.713</v>
      </c>
      <c r="K24" s="91">
        <v>113.24816740900681</v>
      </c>
      <c r="L24" s="90">
        <v>1538.2429999999999</v>
      </c>
      <c r="M24" s="90">
        <v>1341.739</v>
      </c>
      <c r="N24" s="91">
        <v>87.225425371674049</v>
      </c>
      <c r="O24" s="90">
        <v>24.850999999999999</v>
      </c>
      <c r="P24" s="90">
        <v>152.77000000000001</v>
      </c>
      <c r="Q24" s="91">
        <v>614.74387348597645</v>
      </c>
      <c r="R24" s="90">
        <v>204.47200000000001</v>
      </c>
      <c r="S24" s="90">
        <v>155.15199999999999</v>
      </c>
      <c r="T24" s="91">
        <v>75.879338002269265</v>
      </c>
      <c r="U24" s="90">
        <v>1333.771</v>
      </c>
      <c r="V24" s="90">
        <v>1186.587</v>
      </c>
      <c r="W24" s="91">
        <v>88.964822297080985</v>
      </c>
      <c r="X24" s="90">
        <v>24.850999999999999</v>
      </c>
      <c r="Y24" s="90">
        <v>152.77000000000001</v>
      </c>
      <c r="Z24" s="91">
        <v>614.74387348597645</v>
      </c>
      <c r="AA24" s="90">
        <v>1308.92</v>
      </c>
      <c r="AB24" s="90">
        <v>1033.817</v>
      </c>
      <c r="AC24" s="91">
        <v>78.982443541240116</v>
      </c>
      <c r="AD24" s="90">
        <v>2202.4340000000002</v>
      </c>
      <c r="AE24" s="90">
        <v>2516.5729999999999</v>
      </c>
      <c r="AF24" s="91">
        <v>114.26326509670663</v>
      </c>
      <c r="AG24" s="90">
        <v>1489.5170000000001</v>
      </c>
      <c r="AH24" s="90">
        <v>1706.8430000000001</v>
      </c>
      <c r="AI24" s="91">
        <v>114.59036721299589</v>
      </c>
      <c r="AJ24" s="90">
        <v>23</v>
      </c>
      <c r="AK24" s="90">
        <v>30</v>
      </c>
      <c r="AL24" s="91">
        <v>130.43478260869566</v>
      </c>
      <c r="AM24" s="90">
        <v>5396.800724637681</v>
      </c>
      <c r="AN24" s="90">
        <v>4741.2305555555558</v>
      </c>
      <c r="AO24" s="91">
        <v>87.85261486329685</v>
      </c>
    </row>
    <row r="25" spans="1:41" ht="15" customHeight="1" x14ac:dyDescent="0.2">
      <c r="A25" s="66">
        <v>17</v>
      </c>
      <c r="B25" s="66" t="s">
        <v>55</v>
      </c>
      <c r="C25" s="67">
        <v>40</v>
      </c>
      <c r="D25" s="67">
        <v>17</v>
      </c>
      <c r="E25" s="67">
        <v>23</v>
      </c>
      <c r="F25" s="67">
        <v>54396.73</v>
      </c>
      <c r="G25" s="67">
        <v>47078.553</v>
      </c>
      <c r="H25" s="68">
        <v>86.54666006577969</v>
      </c>
      <c r="I25" s="67">
        <v>73743.332999999999</v>
      </c>
      <c r="J25" s="67">
        <v>54068.349000000002</v>
      </c>
      <c r="K25" s="68">
        <v>73.319643689009823</v>
      </c>
      <c r="L25" s="67">
        <v>2665.6619999999998</v>
      </c>
      <c r="M25" s="67">
        <v>5273.5730000000003</v>
      </c>
      <c r="N25" s="68">
        <v>197.83352127914191</v>
      </c>
      <c r="O25" s="67">
        <v>22012.264999999999</v>
      </c>
      <c r="P25" s="67">
        <v>12263.369000000001</v>
      </c>
      <c r="Q25" s="68">
        <v>55.711527187229478</v>
      </c>
      <c r="R25" s="67">
        <v>266.14800000000002</v>
      </c>
      <c r="S25" s="67">
        <v>402.76600000000002</v>
      </c>
      <c r="T25" s="68">
        <v>151.33158994243806</v>
      </c>
      <c r="U25" s="67">
        <v>2399.5140000000001</v>
      </c>
      <c r="V25" s="67">
        <v>4870.8069999999998</v>
      </c>
      <c r="W25" s="68">
        <v>202.99139742464516</v>
      </c>
      <c r="X25" s="67">
        <v>22012.264999999999</v>
      </c>
      <c r="Y25" s="67">
        <v>12263.369000000001</v>
      </c>
      <c r="Z25" s="68">
        <v>55.711527187229478</v>
      </c>
      <c r="AA25" s="67">
        <v>-19612.751</v>
      </c>
      <c r="AB25" s="67">
        <v>-7392.5619999999999</v>
      </c>
      <c r="AC25" s="68">
        <v>37.692631696593708</v>
      </c>
      <c r="AD25" s="67">
        <v>8474.5679999999993</v>
      </c>
      <c r="AE25" s="67">
        <v>8777.7909999999993</v>
      </c>
      <c r="AF25" s="68">
        <v>103.57803489216207</v>
      </c>
      <c r="AG25" s="67">
        <v>5304.4269999999997</v>
      </c>
      <c r="AH25" s="67">
        <v>5614.0010000000002</v>
      </c>
      <c r="AI25" s="68">
        <v>105.83614403591565</v>
      </c>
      <c r="AJ25" s="67">
        <v>78</v>
      </c>
      <c r="AK25" s="67">
        <v>87</v>
      </c>
      <c r="AL25" s="68">
        <v>111.53846153846155</v>
      </c>
      <c r="AM25" s="67">
        <v>5667.1228632478633</v>
      </c>
      <c r="AN25" s="67">
        <v>5377.3955938697318</v>
      </c>
      <c r="AO25" s="68">
        <v>94.887577411510591</v>
      </c>
    </row>
    <row r="26" spans="1:41" ht="15" customHeight="1" x14ac:dyDescent="0.2">
      <c r="A26" s="66">
        <v>18</v>
      </c>
      <c r="B26" s="66" t="s">
        <v>47</v>
      </c>
      <c r="C26" s="67">
        <v>42</v>
      </c>
      <c r="D26" s="67">
        <v>22</v>
      </c>
      <c r="E26" s="67">
        <v>20</v>
      </c>
      <c r="F26" s="67">
        <v>218087.10800000001</v>
      </c>
      <c r="G26" s="67">
        <v>175397.489</v>
      </c>
      <c r="H26" s="68">
        <v>80.425427531461423</v>
      </c>
      <c r="I26" s="67">
        <v>225909.73499999999</v>
      </c>
      <c r="J26" s="67">
        <v>209000.405</v>
      </c>
      <c r="K26" s="68">
        <v>92.515006048765443</v>
      </c>
      <c r="L26" s="67">
        <v>13865.377</v>
      </c>
      <c r="M26" s="67">
        <v>7615.527</v>
      </c>
      <c r="N26" s="68">
        <v>54.924774133440437</v>
      </c>
      <c r="O26" s="67">
        <v>21688.004000000001</v>
      </c>
      <c r="P26" s="67">
        <v>41218.442999999999</v>
      </c>
      <c r="Q26" s="68">
        <v>190.05180467506369</v>
      </c>
      <c r="R26" s="67">
        <v>2709.92</v>
      </c>
      <c r="S26" s="67">
        <v>852.99300000000005</v>
      </c>
      <c r="T26" s="68">
        <v>31.476685658617225</v>
      </c>
      <c r="U26" s="67">
        <v>11155.457</v>
      </c>
      <c r="V26" s="67">
        <v>6762.5339999999997</v>
      </c>
      <c r="W26" s="68">
        <v>60.620860265966691</v>
      </c>
      <c r="X26" s="67">
        <v>21688.004000000001</v>
      </c>
      <c r="Y26" s="67">
        <v>41218.442999999999</v>
      </c>
      <c r="Z26" s="68">
        <v>190.05180467506369</v>
      </c>
      <c r="AA26" s="67">
        <v>-10532.547</v>
      </c>
      <c r="AB26" s="67">
        <v>-34455.909</v>
      </c>
      <c r="AC26" s="68">
        <v>327.13748156072791</v>
      </c>
      <c r="AD26" s="67">
        <v>45380.317999999999</v>
      </c>
      <c r="AE26" s="67">
        <v>44952.858</v>
      </c>
      <c r="AF26" s="68">
        <v>99.058049791541791</v>
      </c>
      <c r="AG26" s="67">
        <v>28703.517</v>
      </c>
      <c r="AH26" s="67">
        <v>28930.76</v>
      </c>
      <c r="AI26" s="68">
        <v>100.79169043988581</v>
      </c>
      <c r="AJ26" s="67">
        <v>413</v>
      </c>
      <c r="AK26" s="67">
        <v>430</v>
      </c>
      <c r="AL26" s="68">
        <v>104.11622276029055</v>
      </c>
      <c r="AM26" s="67">
        <v>5791.6700968523</v>
      </c>
      <c r="AN26" s="67">
        <v>5606.7364341085267</v>
      </c>
      <c r="AO26" s="68">
        <v>96.80690267830893</v>
      </c>
    </row>
    <row r="27" spans="1:41" ht="15" customHeight="1" x14ac:dyDescent="0.2">
      <c r="A27" s="66">
        <v>19</v>
      </c>
      <c r="B27" s="66" t="s">
        <v>46</v>
      </c>
      <c r="C27" s="67">
        <v>39</v>
      </c>
      <c r="D27" s="67">
        <v>20</v>
      </c>
      <c r="E27" s="67">
        <v>19</v>
      </c>
      <c r="F27" s="67">
        <v>116272.356</v>
      </c>
      <c r="G27" s="67">
        <v>71027.035999999993</v>
      </c>
      <c r="H27" s="68">
        <v>61.086778012823615</v>
      </c>
      <c r="I27" s="67">
        <v>110779.427</v>
      </c>
      <c r="J27" s="67">
        <v>77329.823999999993</v>
      </c>
      <c r="K27" s="68">
        <v>69.805221144536162</v>
      </c>
      <c r="L27" s="67">
        <v>8398.0490000000009</v>
      </c>
      <c r="M27" s="67">
        <v>770.85199999999998</v>
      </c>
      <c r="N27" s="68">
        <v>9.1789414422325954</v>
      </c>
      <c r="O27" s="67">
        <v>2905.12</v>
      </c>
      <c r="P27" s="67">
        <v>7073.64</v>
      </c>
      <c r="Q27" s="68">
        <v>243.48873712617723</v>
      </c>
      <c r="R27" s="67">
        <v>1577.8889999999999</v>
      </c>
      <c r="S27" s="67">
        <v>90.608999999999995</v>
      </c>
      <c r="T27" s="68">
        <v>5.7424191435519232</v>
      </c>
      <c r="U27" s="67">
        <v>6820.16</v>
      </c>
      <c r="V27" s="67">
        <v>680.24300000000005</v>
      </c>
      <c r="W27" s="68">
        <v>9.9740035424388882</v>
      </c>
      <c r="X27" s="67">
        <v>2905.12</v>
      </c>
      <c r="Y27" s="67">
        <v>7073.64</v>
      </c>
      <c r="Z27" s="68">
        <v>243.48873712617723</v>
      </c>
      <c r="AA27" s="67">
        <v>3915.04</v>
      </c>
      <c r="AB27" s="67">
        <v>-6393.3969999999999</v>
      </c>
      <c r="AC27" s="68" t="s">
        <v>1</v>
      </c>
      <c r="AD27" s="67">
        <v>15591.001</v>
      </c>
      <c r="AE27" s="67">
        <v>14238.221</v>
      </c>
      <c r="AF27" s="68">
        <v>91.323328117290231</v>
      </c>
      <c r="AG27" s="67">
        <v>10037.036</v>
      </c>
      <c r="AH27" s="67">
        <v>9236.4969999999994</v>
      </c>
      <c r="AI27" s="68">
        <v>92.024149360428723</v>
      </c>
      <c r="AJ27" s="67">
        <v>173</v>
      </c>
      <c r="AK27" s="67">
        <v>153</v>
      </c>
      <c r="AL27" s="68">
        <v>88.439306358381501</v>
      </c>
      <c r="AM27" s="67">
        <v>4834.7957610789981</v>
      </c>
      <c r="AN27" s="67">
        <v>5030.7717864923752</v>
      </c>
      <c r="AO27" s="68">
        <v>104.0534499304194</v>
      </c>
    </row>
    <row r="28" spans="1:41" ht="15" customHeight="1" x14ac:dyDescent="0.2">
      <c r="A28" s="88">
        <v>20</v>
      </c>
      <c r="B28" s="88" t="s">
        <v>53</v>
      </c>
      <c r="C28" s="90">
        <v>9</v>
      </c>
      <c r="D28" s="90">
        <v>5</v>
      </c>
      <c r="E28" s="90">
        <v>4</v>
      </c>
      <c r="F28" s="90">
        <v>14348.343999999999</v>
      </c>
      <c r="G28" s="90">
        <v>13646.493</v>
      </c>
      <c r="H28" s="91">
        <v>95.108487780889561</v>
      </c>
      <c r="I28" s="90">
        <v>14302.373</v>
      </c>
      <c r="J28" s="90">
        <v>13966.343000000001</v>
      </c>
      <c r="K28" s="91">
        <v>97.650529740764</v>
      </c>
      <c r="L28" s="90">
        <v>829.90499999999997</v>
      </c>
      <c r="M28" s="90">
        <v>636.45100000000002</v>
      </c>
      <c r="N28" s="91">
        <v>76.689621101210378</v>
      </c>
      <c r="O28" s="90">
        <v>783.93399999999997</v>
      </c>
      <c r="P28" s="90">
        <v>956.30100000000004</v>
      </c>
      <c r="Q28" s="91">
        <v>121.98743771797116</v>
      </c>
      <c r="R28" s="90">
        <v>141.732</v>
      </c>
      <c r="S28" s="90">
        <v>32.5</v>
      </c>
      <c r="T28" s="91">
        <v>22.930601416758389</v>
      </c>
      <c r="U28" s="90">
        <v>688.173</v>
      </c>
      <c r="V28" s="90">
        <v>603.95100000000002</v>
      </c>
      <c r="W28" s="91">
        <v>87.76150764415344</v>
      </c>
      <c r="X28" s="90">
        <v>783.93399999999997</v>
      </c>
      <c r="Y28" s="90">
        <v>956.30100000000004</v>
      </c>
      <c r="Z28" s="91">
        <v>121.98743771797116</v>
      </c>
      <c r="AA28" s="90">
        <v>-95.760999999999996</v>
      </c>
      <c r="AB28" s="90">
        <v>-352.35</v>
      </c>
      <c r="AC28" s="91">
        <v>367.94728542935013</v>
      </c>
      <c r="AD28" s="90">
        <v>4332.9859999999999</v>
      </c>
      <c r="AE28" s="90">
        <v>4428.8789999999999</v>
      </c>
      <c r="AF28" s="91">
        <v>102.21309277251301</v>
      </c>
      <c r="AG28" s="90">
        <v>2932.078</v>
      </c>
      <c r="AH28" s="90">
        <v>3005.165</v>
      </c>
      <c r="AI28" s="91">
        <v>102.49266902176547</v>
      </c>
      <c r="AJ28" s="90">
        <v>65</v>
      </c>
      <c r="AK28" s="90">
        <v>61</v>
      </c>
      <c r="AL28" s="91">
        <v>93.84615384615384</v>
      </c>
      <c r="AM28" s="90">
        <v>3759.0743589743593</v>
      </c>
      <c r="AN28" s="90">
        <v>4105.416666666667</v>
      </c>
      <c r="AO28" s="91">
        <v>109.21349977729105</v>
      </c>
    </row>
    <row r="29" spans="1:41" ht="15" customHeight="1" x14ac:dyDescent="0.2">
      <c r="A29" s="88">
        <v>21</v>
      </c>
      <c r="B29" s="89" t="s">
        <v>49</v>
      </c>
      <c r="C29" s="90">
        <v>15</v>
      </c>
      <c r="D29" s="90">
        <v>7</v>
      </c>
      <c r="E29" s="90">
        <v>8</v>
      </c>
      <c r="F29" s="90">
        <v>8642.1039999999994</v>
      </c>
      <c r="G29" s="90">
        <v>6962.3760000000002</v>
      </c>
      <c r="H29" s="91">
        <v>80.563436866762999</v>
      </c>
      <c r="I29" s="90">
        <v>8054.3720000000003</v>
      </c>
      <c r="J29" s="90">
        <v>6580.0420000000004</v>
      </c>
      <c r="K29" s="91">
        <v>81.695283009029126</v>
      </c>
      <c r="L29" s="90">
        <v>701.93</v>
      </c>
      <c r="M29" s="90">
        <v>548.60900000000004</v>
      </c>
      <c r="N29" s="91">
        <v>78.157223654780395</v>
      </c>
      <c r="O29" s="90">
        <v>114.19799999999999</v>
      </c>
      <c r="P29" s="90">
        <v>166.27500000000001</v>
      </c>
      <c r="Q29" s="91">
        <v>145.60237482267638</v>
      </c>
      <c r="R29" s="90">
        <v>148.16300000000001</v>
      </c>
      <c r="S29" s="90">
        <v>65.844999999999999</v>
      </c>
      <c r="T29" s="91">
        <v>44.440919797790272</v>
      </c>
      <c r="U29" s="90">
        <v>553.76700000000005</v>
      </c>
      <c r="V29" s="90">
        <v>482.76400000000001</v>
      </c>
      <c r="W29" s="91">
        <v>87.178181437319296</v>
      </c>
      <c r="X29" s="90">
        <v>114.19799999999999</v>
      </c>
      <c r="Y29" s="90">
        <v>166.27500000000001</v>
      </c>
      <c r="Z29" s="91">
        <v>145.60237482267638</v>
      </c>
      <c r="AA29" s="90">
        <v>439.56900000000002</v>
      </c>
      <c r="AB29" s="90">
        <v>316.48899999999998</v>
      </c>
      <c r="AC29" s="91">
        <v>71.999845303012719</v>
      </c>
      <c r="AD29" s="90">
        <v>967.70100000000002</v>
      </c>
      <c r="AE29" s="90">
        <v>951.01099999999997</v>
      </c>
      <c r="AF29" s="91">
        <v>98.275293711590678</v>
      </c>
      <c r="AG29" s="90">
        <v>658.57399999999996</v>
      </c>
      <c r="AH29" s="90">
        <v>660.57799999999997</v>
      </c>
      <c r="AI29" s="91">
        <v>100.30429382271393</v>
      </c>
      <c r="AJ29" s="90">
        <v>15</v>
      </c>
      <c r="AK29" s="90">
        <v>14</v>
      </c>
      <c r="AL29" s="91">
        <v>93.333333333333329</v>
      </c>
      <c r="AM29" s="90">
        <v>3658.7444444444445</v>
      </c>
      <c r="AN29" s="90">
        <v>3932.0119047619046</v>
      </c>
      <c r="AO29" s="91">
        <v>107.46888623862205</v>
      </c>
    </row>
    <row r="30" spans="1:41" ht="15" customHeight="1" x14ac:dyDescent="0.2">
      <c r="A30" s="75">
        <v>22</v>
      </c>
      <c r="B30" s="75" t="s">
        <v>100</v>
      </c>
      <c r="C30" s="76">
        <v>254</v>
      </c>
      <c r="D30" s="76">
        <v>131</v>
      </c>
      <c r="E30" s="76">
        <v>123</v>
      </c>
      <c r="F30" s="76">
        <v>670535.46600000001</v>
      </c>
      <c r="G30" s="76">
        <v>529114.49699999997</v>
      </c>
      <c r="H30" s="77">
        <v>78.90924847814091</v>
      </c>
      <c r="I30" s="76">
        <v>681323.79399999999</v>
      </c>
      <c r="J30" s="76">
        <v>580292.09100000001</v>
      </c>
      <c r="K30" s="77">
        <v>85.17126454562073</v>
      </c>
      <c r="L30" s="76">
        <v>44920.36</v>
      </c>
      <c r="M30" s="76">
        <v>24065.877</v>
      </c>
      <c r="N30" s="77">
        <v>53.574541700021996</v>
      </c>
      <c r="O30" s="76">
        <v>55708.688000000002</v>
      </c>
      <c r="P30" s="76">
        <v>75243.471000000005</v>
      </c>
      <c r="Q30" s="77">
        <v>135.06595416499488</v>
      </c>
      <c r="R30" s="76">
        <v>475.76799999999997</v>
      </c>
      <c r="S30" s="76">
        <v>2298.2779999999998</v>
      </c>
      <c r="T30" s="77">
        <v>483.06695700425416</v>
      </c>
      <c r="U30" s="76">
        <v>44444.591999999997</v>
      </c>
      <c r="V30" s="76">
        <v>21767.598999999998</v>
      </c>
      <c r="W30" s="77">
        <v>48.976935146575315</v>
      </c>
      <c r="X30" s="76">
        <v>55708.688000000002</v>
      </c>
      <c r="Y30" s="76">
        <v>75243.471000000005</v>
      </c>
      <c r="Z30" s="77">
        <v>135.06595416499488</v>
      </c>
      <c r="AA30" s="76">
        <v>-11264.096</v>
      </c>
      <c r="AB30" s="76">
        <v>-53475.872000000003</v>
      </c>
      <c r="AC30" s="77">
        <v>474.74623795819923</v>
      </c>
      <c r="AD30" s="76">
        <v>122538.901</v>
      </c>
      <c r="AE30" s="76">
        <v>117816.238</v>
      </c>
      <c r="AF30" s="77">
        <v>96.145988774617791</v>
      </c>
      <c r="AG30" s="76">
        <v>78666.047000000006</v>
      </c>
      <c r="AH30" s="76">
        <v>76719.178</v>
      </c>
      <c r="AI30" s="77">
        <v>97.525147030713271</v>
      </c>
      <c r="AJ30" s="76">
        <v>1249</v>
      </c>
      <c r="AK30" s="76">
        <v>1223</v>
      </c>
      <c r="AL30" s="77">
        <v>97.918334667734186</v>
      </c>
      <c r="AM30" s="76">
        <v>5248.6020149452897</v>
      </c>
      <c r="AN30" s="76">
        <v>5227.5264377214498</v>
      </c>
      <c r="AO30" s="77">
        <v>99.59845350888051</v>
      </c>
    </row>
  </sheetData>
  <sortState ref="A9:AO29">
    <sortCondition ref="A9:A29"/>
  </sortState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O7:Q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RowHeight="12" x14ac:dyDescent="0.2"/>
  <cols>
    <col min="1" max="1" width="5.7109375" style="65" customWidth="1"/>
    <col min="2" max="2" width="35.85546875" style="65" customWidth="1"/>
    <col min="3" max="3" width="4.28515625" style="65" bestFit="1" customWidth="1"/>
    <col min="4" max="5" width="8" style="65" bestFit="1" customWidth="1"/>
    <col min="6" max="7" width="7.42578125" style="65" bestFit="1" customWidth="1"/>
    <col min="8" max="8" width="5.7109375" style="65" customWidth="1"/>
    <col min="9" max="10" width="7.42578125" style="65" bestFit="1" customWidth="1"/>
    <col min="11" max="11" width="5.7109375" style="65" customWidth="1"/>
    <col min="12" max="13" width="6.42578125" style="65" bestFit="1" customWidth="1"/>
    <col min="14" max="14" width="5.7109375" style="65" customWidth="1"/>
    <col min="15" max="16" width="6.42578125" style="65" bestFit="1" customWidth="1"/>
    <col min="17" max="17" width="5.7109375" style="65" customWidth="1"/>
    <col min="18" max="19" width="5.42578125" style="65" bestFit="1" customWidth="1"/>
    <col min="20" max="20" width="5.7109375" style="65" customWidth="1"/>
    <col min="21" max="22" width="6.42578125" style="65" bestFit="1" customWidth="1"/>
    <col min="23" max="23" width="5.7109375" style="65" customWidth="1"/>
    <col min="24" max="25" width="6.42578125" style="65" bestFit="1" customWidth="1"/>
    <col min="26" max="26" width="5.7109375" style="65" customWidth="1"/>
    <col min="27" max="27" width="6.42578125" style="65" bestFit="1" customWidth="1"/>
    <col min="28" max="28" width="8.140625" style="65" customWidth="1"/>
    <col min="29" max="29" width="5.7109375" style="65" customWidth="1"/>
    <col min="30" max="31" width="6.42578125" style="65" bestFit="1" customWidth="1"/>
    <col min="32" max="32" width="5.42578125" style="65" bestFit="1" customWidth="1"/>
    <col min="33" max="34" width="6.42578125" style="65" bestFit="1" customWidth="1"/>
    <col min="35" max="35" width="5.42578125" style="65" bestFit="1" customWidth="1"/>
    <col min="36" max="38" width="7.28515625" style="65" customWidth="1"/>
    <col min="39" max="41" width="8" style="65" customWidth="1"/>
    <col min="42" max="16384" width="9.140625" style="65"/>
  </cols>
  <sheetData>
    <row r="1" spans="1:41" s="62" customFormat="1" x14ac:dyDescent="0.25">
      <c r="A1" s="61" t="s">
        <v>118</v>
      </c>
    </row>
    <row r="2" spans="1:41" s="62" customFormat="1" x14ac:dyDescent="0.25">
      <c r="A2" s="63" t="s">
        <v>9</v>
      </c>
      <c r="B2" s="64"/>
    </row>
    <row r="3" spans="1:41" s="62" customFormat="1" x14ac:dyDescent="0.25">
      <c r="A3" s="63" t="s">
        <v>10</v>
      </c>
      <c r="B3" s="64"/>
    </row>
    <row r="4" spans="1:41" s="62" customFormat="1" ht="12" customHeight="1" x14ac:dyDescent="0.25">
      <c r="A4" s="63" t="s">
        <v>33</v>
      </c>
      <c r="B4" s="64"/>
    </row>
    <row r="5" spans="1:41" s="62" customFormat="1" x14ac:dyDescent="0.25">
      <c r="A5" s="63" t="s">
        <v>11</v>
      </c>
      <c r="B5" s="64"/>
    </row>
    <row r="7" spans="1:41" ht="30.75" customHeight="1" x14ac:dyDescent="0.2">
      <c r="A7" s="103" t="s">
        <v>90</v>
      </c>
      <c r="B7" s="103"/>
      <c r="C7" s="103" t="s">
        <v>13</v>
      </c>
      <c r="D7" s="103"/>
      <c r="E7" s="103"/>
      <c r="F7" s="103" t="s">
        <v>16</v>
      </c>
      <c r="G7" s="103"/>
      <c r="H7" s="103"/>
      <c r="I7" s="103" t="s">
        <v>17</v>
      </c>
      <c r="J7" s="103"/>
      <c r="K7" s="103"/>
      <c r="L7" s="103" t="s">
        <v>18</v>
      </c>
      <c r="M7" s="103"/>
      <c r="N7" s="103"/>
      <c r="O7" s="103" t="s">
        <v>19</v>
      </c>
      <c r="P7" s="103"/>
      <c r="Q7" s="103"/>
      <c r="R7" s="103" t="s">
        <v>20</v>
      </c>
      <c r="S7" s="103"/>
      <c r="T7" s="103"/>
      <c r="U7" s="103" t="s">
        <v>21</v>
      </c>
      <c r="V7" s="103"/>
      <c r="W7" s="103"/>
      <c r="X7" s="103" t="s">
        <v>22</v>
      </c>
      <c r="Y7" s="103"/>
      <c r="Z7" s="103"/>
      <c r="AA7" s="103" t="s">
        <v>23</v>
      </c>
      <c r="AB7" s="103"/>
      <c r="AC7" s="103"/>
      <c r="AD7" s="103" t="s">
        <v>91</v>
      </c>
      <c r="AE7" s="103"/>
      <c r="AF7" s="103"/>
      <c r="AG7" s="103" t="s">
        <v>92</v>
      </c>
      <c r="AH7" s="103"/>
      <c r="AI7" s="103"/>
      <c r="AJ7" s="103" t="s">
        <v>93</v>
      </c>
      <c r="AK7" s="103"/>
      <c r="AL7" s="103"/>
      <c r="AM7" s="103" t="s">
        <v>24</v>
      </c>
      <c r="AN7" s="103"/>
      <c r="AO7" s="103"/>
    </row>
    <row r="8" spans="1:41" ht="15" customHeight="1" x14ac:dyDescent="0.2">
      <c r="A8" s="81" t="s">
        <v>94</v>
      </c>
      <c r="B8" s="81" t="s">
        <v>95</v>
      </c>
      <c r="C8" s="81" t="s">
        <v>96</v>
      </c>
      <c r="D8" s="81" t="s">
        <v>97</v>
      </c>
      <c r="E8" s="81" t="s">
        <v>98</v>
      </c>
      <c r="F8" s="81" t="s">
        <v>101</v>
      </c>
      <c r="G8" s="81" t="s">
        <v>104</v>
      </c>
      <c r="H8" s="81" t="s">
        <v>12</v>
      </c>
      <c r="I8" s="81" t="s">
        <v>101</v>
      </c>
      <c r="J8" s="81" t="s">
        <v>104</v>
      </c>
      <c r="K8" s="81" t="s">
        <v>12</v>
      </c>
      <c r="L8" s="81" t="s">
        <v>101</v>
      </c>
      <c r="M8" s="81" t="s">
        <v>104</v>
      </c>
      <c r="N8" s="81" t="s">
        <v>12</v>
      </c>
      <c r="O8" s="81" t="s">
        <v>101</v>
      </c>
      <c r="P8" s="81" t="s">
        <v>104</v>
      </c>
      <c r="Q8" s="81" t="s">
        <v>12</v>
      </c>
      <c r="R8" s="81" t="s">
        <v>101</v>
      </c>
      <c r="S8" s="81" t="s">
        <v>104</v>
      </c>
      <c r="T8" s="81" t="s">
        <v>12</v>
      </c>
      <c r="U8" s="81" t="s">
        <v>101</v>
      </c>
      <c r="V8" s="81" t="s">
        <v>104</v>
      </c>
      <c r="W8" s="81" t="s">
        <v>12</v>
      </c>
      <c r="X8" s="81" t="s">
        <v>101</v>
      </c>
      <c r="Y8" s="81" t="s">
        <v>104</v>
      </c>
      <c r="Z8" s="81" t="s">
        <v>12</v>
      </c>
      <c r="AA8" s="81" t="s">
        <v>101</v>
      </c>
      <c r="AB8" s="81" t="s">
        <v>104</v>
      </c>
      <c r="AC8" s="81" t="s">
        <v>12</v>
      </c>
      <c r="AD8" s="81" t="s">
        <v>101</v>
      </c>
      <c r="AE8" s="81" t="s">
        <v>104</v>
      </c>
      <c r="AF8" s="81" t="s">
        <v>12</v>
      </c>
      <c r="AG8" s="81" t="s">
        <v>101</v>
      </c>
      <c r="AH8" s="81" t="s">
        <v>104</v>
      </c>
      <c r="AI8" s="81" t="s">
        <v>12</v>
      </c>
      <c r="AJ8" s="81" t="s">
        <v>101</v>
      </c>
      <c r="AK8" s="81" t="s">
        <v>104</v>
      </c>
      <c r="AL8" s="81" t="s">
        <v>12</v>
      </c>
      <c r="AM8" s="81" t="s">
        <v>101</v>
      </c>
      <c r="AN8" s="81" t="s">
        <v>104</v>
      </c>
      <c r="AO8" s="81" t="s">
        <v>12</v>
      </c>
    </row>
    <row r="9" spans="1:41" ht="15" customHeight="1" x14ac:dyDescent="0.2">
      <c r="A9" s="88">
        <v>1</v>
      </c>
      <c r="B9" s="88" t="s">
        <v>56</v>
      </c>
      <c r="C9" s="90">
        <v>5</v>
      </c>
      <c r="D9" s="90">
        <v>3</v>
      </c>
      <c r="E9" s="90">
        <v>2</v>
      </c>
      <c r="F9" s="90">
        <v>5946.46</v>
      </c>
      <c r="G9" s="90">
        <v>6022.0839999999998</v>
      </c>
      <c r="H9" s="91">
        <v>101.27174823340272</v>
      </c>
      <c r="I9" s="90">
        <v>6214.0739999999996</v>
      </c>
      <c r="J9" s="90">
        <v>6023.1639999999998</v>
      </c>
      <c r="K9" s="91">
        <v>96.92778039012731</v>
      </c>
      <c r="L9" s="90">
        <v>22.6</v>
      </c>
      <c r="M9" s="90">
        <v>173.60400000000001</v>
      </c>
      <c r="N9" s="91">
        <v>768.15929203539827</v>
      </c>
      <c r="O9" s="90">
        <v>290.214</v>
      </c>
      <c r="P9" s="90">
        <v>174.684</v>
      </c>
      <c r="Q9" s="91">
        <v>60.191444933738545</v>
      </c>
      <c r="R9" s="90">
        <v>3.0449999999999999</v>
      </c>
      <c r="S9" s="90">
        <v>5.875</v>
      </c>
      <c r="T9" s="91">
        <v>192.9392446633826</v>
      </c>
      <c r="U9" s="90">
        <v>19.555</v>
      </c>
      <c r="V9" s="90">
        <v>169.22399999999999</v>
      </c>
      <c r="W9" s="91">
        <v>865.37458450524161</v>
      </c>
      <c r="X9" s="90">
        <v>290.214</v>
      </c>
      <c r="Y9" s="90">
        <v>176.179</v>
      </c>
      <c r="Z9" s="91">
        <v>60.706582039460535</v>
      </c>
      <c r="AA9" s="90">
        <v>-270.65899999999999</v>
      </c>
      <c r="AB9" s="90">
        <v>-6.9550000000000001</v>
      </c>
      <c r="AC9" s="91">
        <v>2.5696540665560725</v>
      </c>
      <c r="AD9" s="90">
        <v>1785.0129999999999</v>
      </c>
      <c r="AE9" s="90">
        <v>1704.2439999999999</v>
      </c>
      <c r="AF9" s="91">
        <v>95.475159004444222</v>
      </c>
      <c r="AG9" s="90">
        <v>1024.616</v>
      </c>
      <c r="AH9" s="90">
        <v>990.99800000000005</v>
      </c>
      <c r="AI9" s="91">
        <v>96.718965934554987</v>
      </c>
      <c r="AJ9" s="90">
        <v>19</v>
      </c>
      <c r="AK9" s="90">
        <v>18</v>
      </c>
      <c r="AL9" s="91">
        <v>94.73684210526315</v>
      </c>
      <c r="AM9" s="90">
        <v>4493.9298245614036</v>
      </c>
      <c r="AN9" s="90">
        <v>4587.9537037037035</v>
      </c>
      <c r="AO9" s="91">
        <v>102.09224181980805</v>
      </c>
    </row>
    <row r="10" spans="1:41" ht="15" customHeight="1" x14ac:dyDescent="0.2">
      <c r="A10" s="88">
        <v>2</v>
      </c>
      <c r="B10" s="88" t="s">
        <v>48</v>
      </c>
      <c r="C10" s="90">
        <v>2</v>
      </c>
      <c r="D10" s="90">
        <v>2</v>
      </c>
      <c r="E10" s="90">
        <v>0</v>
      </c>
      <c r="F10" s="90">
        <v>2862.6419999999998</v>
      </c>
      <c r="G10" s="90">
        <v>2510.9430000000002</v>
      </c>
      <c r="H10" s="91">
        <v>87.714181514838387</v>
      </c>
      <c r="I10" s="90">
        <v>2823.2159999999999</v>
      </c>
      <c r="J10" s="90">
        <v>2498.5859999999998</v>
      </c>
      <c r="K10" s="91">
        <v>88.501411156638383</v>
      </c>
      <c r="L10" s="90">
        <v>39.426000000000002</v>
      </c>
      <c r="M10" s="90">
        <v>12.356999999999999</v>
      </c>
      <c r="N10" s="91">
        <v>31.342261451833814</v>
      </c>
      <c r="O10" s="90">
        <v>0</v>
      </c>
      <c r="P10" s="90">
        <v>0</v>
      </c>
      <c r="Q10" s="91"/>
      <c r="R10" s="90">
        <v>4.7309999999999999</v>
      </c>
      <c r="S10" s="90">
        <v>0</v>
      </c>
      <c r="T10" s="91">
        <v>0</v>
      </c>
      <c r="U10" s="90">
        <v>34.695</v>
      </c>
      <c r="V10" s="90">
        <v>12.356999999999999</v>
      </c>
      <c r="W10" s="91">
        <v>35.616083009079119</v>
      </c>
      <c r="X10" s="90">
        <v>0</v>
      </c>
      <c r="Y10" s="90">
        <v>0</v>
      </c>
      <c r="Z10" s="91"/>
      <c r="AA10" s="90">
        <v>34.695</v>
      </c>
      <c r="AB10" s="90">
        <v>12.356999999999999</v>
      </c>
      <c r="AC10" s="91">
        <v>35.616083009079119</v>
      </c>
      <c r="AD10" s="90">
        <v>780.17600000000004</v>
      </c>
      <c r="AE10" s="90">
        <v>802.31399999999996</v>
      </c>
      <c r="AF10" s="91">
        <v>102.83756485716044</v>
      </c>
      <c r="AG10" s="90">
        <v>538.51400000000001</v>
      </c>
      <c r="AH10" s="90">
        <v>555.15700000000004</v>
      </c>
      <c r="AI10" s="91">
        <v>103.09054175007522</v>
      </c>
      <c r="AJ10" s="90">
        <v>9</v>
      </c>
      <c r="AK10" s="90">
        <v>10</v>
      </c>
      <c r="AL10" s="91">
        <v>111.11111111111111</v>
      </c>
      <c r="AM10" s="90">
        <v>4986.2407407407409</v>
      </c>
      <c r="AN10" s="90">
        <v>4626.3083333333334</v>
      </c>
      <c r="AO10" s="91">
        <v>92.781487575067672</v>
      </c>
    </row>
    <row r="11" spans="1:41" ht="15" customHeight="1" x14ac:dyDescent="0.2">
      <c r="A11" s="88">
        <v>3</v>
      </c>
      <c r="B11" s="88" t="s">
        <v>63</v>
      </c>
      <c r="C11" s="90">
        <v>1</v>
      </c>
      <c r="D11" s="90">
        <v>0</v>
      </c>
      <c r="E11" s="90">
        <v>1</v>
      </c>
      <c r="F11" s="90">
        <v>350.11</v>
      </c>
      <c r="G11" s="90">
        <v>384.65899999999999</v>
      </c>
      <c r="H11" s="91">
        <v>109.86804147268001</v>
      </c>
      <c r="I11" s="90">
        <v>408.59899999999999</v>
      </c>
      <c r="J11" s="90">
        <v>414.97300000000001</v>
      </c>
      <c r="K11" s="91">
        <v>101.5599646597275</v>
      </c>
      <c r="L11" s="90">
        <v>0</v>
      </c>
      <c r="M11" s="90">
        <v>0</v>
      </c>
      <c r="N11" s="91"/>
      <c r="O11" s="90">
        <v>58.488999999999997</v>
      </c>
      <c r="P11" s="90">
        <v>30.314</v>
      </c>
      <c r="Q11" s="91">
        <v>51.828548957923715</v>
      </c>
      <c r="R11" s="90">
        <v>0</v>
      </c>
      <c r="S11" s="90">
        <v>0</v>
      </c>
      <c r="T11" s="91"/>
      <c r="U11" s="90">
        <v>0</v>
      </c>
      <c r="V11" s="90">
        <v>0</v>
      </c>
      <c r="W11" s="91"/>
      <c r="X11" s="90">
        <v>58.488999999999997</v>
      </c>
      <c r="Y11" s="90">
        <v>30.314</v>
      </c>
      <c r="Z11" s="91">
        <v>51.828548957923715</v>
      </c>
      <c r="AA11" s="90">
        <v>-58.488999999999997</v>
      </c>
      <c r="AB11" s="90">
        <v>-30.314</v>
      </c>
      <c r="AC11" s="91">
        <v>51.828548957923715</v>
      </c>
      <c r="AD11" s="90">
        <v>146.62200000000001</v>
      </c>
      <c r="AE11" s="90">
        <v>178.67</v>
      </c>
      <c r="AF11" s="91">
        <v>121.85756571319448</v>
      </c>
      <c r="AG11" s="90">
        <v>105.571</v>
      </c>
      <c r="AH11" s="90">
        <v>123.727</v>
      </c>
      <c r="AI11" s="91">
        <v>117.19790472762406</v>
      </c>
      <c r="AJ11" s="90">
        <v>3</v>
      </c>
      <c r="AK11" s="90">
        <v>3</v>
      </c>
      <c r="AL11" s="91">
        <v>100</v>
      </c>
      <c r="AM11" s="90">
        <v>2932.5277777777778</v>
      </c>
      <c r="AN11" s="90">
        <v>3436.8611111111113</v>
      </c>
      <c r="AO11" s="91">
        <v>117.19790472762406</v>
      </c>
    </row>
    <row r="12" spans="1:41" ht="15" customHeight="1" x14ac:dyDescent="0.2">
      <c r="A12" s="88">
        <v>4</v>
      </c>
      <c r="B12" s="88" t="s">
        <v>66</v>
      </c>
      <c r="C12" s="90">
        <v>1</v>
      </c>
      <c r="D12" s="90">
        <v>1</v>
      </c>
      <c r="E12" s="90">
        <v>0</v>
      </c>
      <c r="F12" s="90">
        <v>3269.7689999999998</v>
      </c>
      <c r="G12" s="90">
        <v>3739.3290000000002</v>
      </c>
      <c r="H12" s="91">
        <v>114.36064749528178</v>
      </c>
      <c r="I12" s="90">
        <v>2659.723</v>
      </c>
      <c r="J12" s="90">
        <v>3219.5729999999999</v>
      </c>
      <c r="K12" s="91">
        <v>121.04918444514712</v>
      </c>
      <c r="L12" s="90">
        <v>610.04600000000005</v>
      </c>
      <c r="M12" s="90">
        <v>519.75599999999997</v>
      </c>
      <c r="N12" s="91">
        <v>85.19947676076886</v>
      </c>
      <c r="O12" s="90">
        <v>0</v>
      </c>
      <c r="P12" s="90">
        <v>0</v>
      </c>
      <c r="Q12" s="91"/>
      <c r="R12" s="90">
        <v>112.437</v>
      </c>
      <c r="S12" s="90">
        <v>67.635000000000005</v>
      </c>
      <c r="T12" s="91">
        <v>60.153686064195952</v>
      </c>
      <c r="U12" s="90">
        <v>497.60899999999998</v>
      </c>
      <c r="V12" s="90">
        <v>452.12099999999998</v>
      </c>
      <c r="W12" s="91">
        <v>90.858686237588145</v>
      </c>
      <c r="X12" s="90">
        <v>0</v>
      </c>
      <c r="Y12" s="90">
        <v>0</v>
      </c>
      <c r="Z12" s="91"/>
      <c r="AA12" s="90">
        <v>497.60899999999998</v>
      </c>
      <c r="AB12" s="90">
        <v>452.12099999999998</v>
      </c>
      <c r="AC12" s="91">
        <v>90.858686237588145</v>
      </c>
      <c r="AD12" s="90">
        <v>263.31400000000002</v>
      </c>
      <c r="AE12" s="90">
        <v>249.07599999999999</v>
      </c>
      <c r="AF12" s="91">
        <v>94.592767570277317</v>
      </c>
      <c r="AG12" s="90">
        <v>169.62200000000001</v>
      </c>
      <c r="AH12" s="90">
        <v>160.28899999999999</v>
      </c>
      <c r="AI12" s="91">
        <v>94.497765620025703</v>
      </c>
      <c r="AJ12" s="90">
        <v>3</v>
      </c>
      <c r="AK12" s="90">
        <v>3</v>
      </c>
      <c r="AL12" s="91">
        <v>100</v>
      </c>
      <c r="AM12" s="90">
        <v>4711.7222222222217</v>
      </c>
      <c r="AN12" s="90">
        <v>4452.4722222222217</v>
      </c>
      <c r="AO12" s="91">
        <v>94.497765620025703</v>
      </c>
    </row>
    <row r="13" spans="1:41" ht="15" customHeight="1" x14ac:dyDescent="0.2">
      <c r="A13" s="88">
        <v>5</v>
      </c>
      <c r="B13" s="88" t="s">
        <v>57</v>
      </c>
      <c r="C13" s="90">
        <v>4</v>
      </c>
      <c r="D13" s="90">
        <v>1</v>
      </c>
      <c r="E13" s="90">
        <v>3</v>
      </c>
      <c r="F13" s="90">
        <v>5851.3029999999999</v>
      </c>
      <c r="G13" s="90">
        <v>4984.1710000000003</v>
      </c>
      <c r="H13" s="91">
        <v>85.180531584161685</v>
      </c>
      <c r="I13" s="90">
        <v>7055.2860000000001</v>
      </c>
      <c r="J13" s="90">
        <v>6707.9120000000003</v>
      </c>
      <c r="K13" s="91">
        <v>95.076400871630156</v>
      </c>
      <c r="L13" s="90">
        <v>184.072</v>
      </c>
      <c r="M13" s="90">
        <v>50.045000000000002</v>
      </c>
      <c r="N13" s="91">
        <v>27.187730887913425</v>
      </c>
      <c r="O13" s="90">
        <v>1388.0550000000001</v>
      </c>
      <c r="P13" s="90">
        <v>1773.7860000000001</v>
      </c>
      <c r="Q13" s="91">
        <v>127.78931670575014</v>
      </c>
      <c r="R13" s="90">
        <v>38.213000000000001</v>
      </c>
      <c r="S13" s="90">
        <v>1.9790000000000001</v>
      </c>
      <c r="T13" s="91">
        <v>5.1788658309999214</v>
      </c>
      <c r="U13" s="90">
        <v>145.85900000000001</v>
      </c>
      <c r="V13" s="90">
        <v>48.066000000000003</v>
      </c>
      <c r="W13" s="91">
        <v>32.953742998375141</v>
      </c>
      <c r="X13" s="90">
        <v>1388.0550000000001</v>
      </c>
      <c r="Y13" s="90">
        <v>1773.7860000000001</v>
      </c>
      <c r="Z13" s="91">
        <v>127.78931670575014</v>
      </c>
      <c r="AA13" s="90">
        <v>-1242.1959999999999</v>
      </c>
      <c r="AB13" s="90">
        <v>-1725.72</v>
      </c>
      <c r="AC13" s="91">
        <v>138.92493616144313</v>
      </c>
      <c r="AD13" s="90">
        <v>1534.1120000000001</v>
      </c>
      <c r="AE13" s="90">
        <v>1588.05</v>
      </c>
      <c r="AF13" s="91">
        <v>103.51591018126447</v>
      </c>
      <c r="AG13" s="90">
        <v>1033.249</v>
      </c>
      <c r="AH13" s="90">
        <v>1084.9770000000001</v>
      </c>
      <c r="AI13" s="91">
        <v>105.00634406614475</v>
      </c>
      <c r="AJ13" s="90">
        <v>22</v>
      </c>
      <c r="AK13" s="90">
        <v>22</v>
      </c>
      <c r="AL13" s="91">
        <v>100</v>
      </c>
      <c r="AM13" s="90">
        <v>3913.82196969697</v>
      </c>
      <c r="AN13" s="90">
        <v>4109.7613636363631</v>
      </c>
      <c r="AO13" s="91">
        <v>105.00634406614473</v>
      </c>
    </row>
    <row r="14" spans="1:41" ht="15" customHeight="1" x14ac:dyDescent="0.2">
      <c r="A14" s="88">
        <v>6</v>
      </c>
      <c r="B14" s="88" t="s">
        <v>62</v>
      </c>
      <c r="C14" s="90">
        <v>2</v>
      </c>
      <c r="D14" s="90">
        <v>2</v>
      </c>
      <c r="E14" s="90">
        <v>0</v>
      </c>
      <c r="F14" s="90">
        <v>744.51800000000003</v>
      </c>
      <c r="G14" s="90">
        <v>1399.279</v>
      </c>
      <c r="H14" s="91">
        <v>187.94428072927721</v>
      </c>
      <c r="I14" s="90">
        <v>727.38599999999997</v>
      </c>
      <c r="J14" s="90">
        <v>1258.9780000000001</v>
      </c>
      <c r="K14" s="91">
        <v>173.08251739791527</v>
      </c>
      <c r="L14" s="90">
        <v>17.132000000000001</v>
      </c>
      <c r="M14" s="90">
        <v>140.30099999999999</v>
      </c>
      <c r="N14" s="91">
        <v>818.94116273639975</v>
      </c>
      <c r="O14" s="90">
        <v>0</v>
      </c>
      <c r="P14" s="90">
        <v>0</v>
      </c>
      <c r="Q14" s="91"/>
      <c r="R14" s="90">
        <v>2.2189999999999999</v>
      </c>
      <c r="S14" s="90">
        <v>23.774999999999999</v>
      </c>
      <c r="T14" s="91" t="s">
        <v>99</v>
      </c>
      <c r="U14" s="90">
        <v>14.913</v>
      </c>
      <c r="V14" s="90">
        <v>116.526</v>
      </c>
      <c r="W14" s="91">
        <v>781.37195735264538</v>
      </c>
      <c r="X14" s="90">
        <v>0</v>
      </c>
      <c r="Y14" s="90">
        <v>0</v>
      </c>
      <c r="Z14" s="91"/>
      <c r="AA14" s="90">
        <v>14.913</v>
      </c>
      <c r="AB14" s="90">
        <v>116.526</v>
      </c>
      <c r="AC14" s="91">
        <v>781.37195735264538</v>
      </c>
      <c r="AD14" s="90">
        <v>31.616</v>
      </c>
      <c r="AE14" s="90">
        <v>34.488999999999997</v>
      </c>
      <c r="AF14" s="91">
        <v>109.08717105263158</v>
      </c>
      <c r="AG14" s="90">
        <v>16.5</v>
      </c>
      <c r="AH14" s="90">
        <v>18</v>
      </c>
      <c r="AI14" s="91">
        <v>109.09090909090908</v>
      </c>
      <c r="AJ14" s="90">
        <v>1</v>
      </c>
      <c r="AK14" s="90">
        <v>1</v>
      </c>
      <c r="AL14" s="91">
        <v>100</v>
      </c>
      <c r="AM14" s="90">
        <v>1375</v>
      </c>
      <c r="AN14" s="90">
        <v>1500</v>
      </c>
      <c r="AO14" s="91">
        <v>109.09090909090908</v>
      </c>
    </row>
    <row r="15" spans="1:41" ht="15" customHeight="1" x14ac:dyDescent="0.2">
      <c r="A15" s="88">
        <v>7</v>
      </c>
      <c r="B15" s="88" t="s">
        <v>50</v>
      </c>
      <c r="C15" s="90">
        <v>3</v>
      </c>
      <c r="D15" s="90">
        <v>3</v>
      </c>
      <c r="E15" s="90">
        <v>0</v>
      </c>
      <c r="F15" s="90">
        <v>1607.9349999999999</v>
      </c>
      <c r="G15" s="90">
        <v>1409.433</v>
      </c>
      <c r="H15" s="91">
        <v>87.654849232089603</v>
      </c>
      <c r="I15" s="90">
        <v>1116.3779999999999</v>
      </c>
      <c r="J15" s="90">
        <v>1150.8230000000001</v>
      </c>
      <c r="K15" s="91">
        <v>103.08542447092293</v>
      </c>
      <c r="L15" s="90">
        <v>491.55700000000002</v>
      </c>
      <c r="M15" s="90">
        <v>258.61</v>
      </c>
      <c r="N15" s="91">
        <v>52.610378857385818</v>
      </c>
      <c r="O15" s="90">
        <v>0</v>
      </c>
      <c r="P15" s="90">
        <v>0</v>
      </c>
      <c r="Q15" s="91"/>
      <c r="R15" s="90">
        <v>21.015999999999998</v>
      </c>
      <c r="S15" s="90">
        <v>17.2</v>
      </c>
      <c r="T15" s="91">
        <v>81.842405786067758</v>
      </c>
      <c r="U15" s="90">
        <v>470.541</v>
      </c>
      <c r="V15" s="90">
        <v>241.41</v>
      </c>
      <c r="W15" s="91">
        <v>51.304774716762189</v>
      </c>
      <c r="X15" s="90">
        <v>0</v>
      </c>
      <c r="Y15" s="90">
        <v>0</v>
      </c>
      <c r="Z15" s="91"/>
      <c r="AA15" s="90">
        <v>470.541</v>
      </c>
      <c r="AB15" s="90">
        <v>241.41</v>
      </c>
      <c r="AC15" s="91">
        <v>51.304774716762189</v>
      </c>
      <c r="AD15" s="90">
        <v>125.797</v>
      </c>
      <c r="AE15" s="90">
        <v>237.97</v>
      </c>
      <c r="AF15" s="91">
        <v>189.16985301716258</v>
      </c>
      <c r="AG15" s="90">
        <v>78.760999999999996</v>
      </c>
      <c r="AH15" s="90">
        <v>152.64699999999999</v>
      </c>
      <c r="AI15" s="91">
        <v>193.81038839019311</v>
      </c>
      <c r="AJ15" s="90">
        <v>2</v>
      </c>
      <c r="AK15" s="90">
        <v>4</v>
      </c>
      <c r="AL15" s="91">
        <v>200</v>
      </c>
      <c r="AM15" s="90">
        <v>3281.7083333333335</v>
      </c>
      <c r="AN15" s="90">
        <v>3180.1458333333335</v>
      </c>
      <c r="AO15" s="91">
        <v>96.905194195096556</v>
      </c>
    </row>
    <row r="16" spans="1:41" ht="15" customHeight="1" x14ac:dyDescent="0.2">
      <c r="A16" s="66">
        <v>8</v>
      </c>
      <c r="B16" s="66" t="s">
        <v>64</v>
      </c>
      <c r="C16" s="67">
        <v>9</v>
      </c>
      <c r="D16" s="67">
        <v>6</v>
      </c>
      <c r="E16" s="67">
        <v>3</v>
      </c>
      <c r="F16" s="67">
        <v>11484.439</v>
      </c>
      <c r="G16" s="67">
        <v>10220.498</v>
      </c>
      <c r="H16" s="68">
        <v>88.994316570448063</v>
      </c>
      <c r="I16" s="67">
        <v>11130.224</v>
      </c>
      <c r="J16" s="67">
        <v>9591.7090000000007</v>
      </c>
      <c r="K16" s="68">
        <v>86.177142526511602</v>
      </c>
      <c r="L16" s="67">
        <v>805.94</v>
      </c>
      <c r="M16" s="67">
        <v>1141.9659999999999</v>
      </c>
      <c r="N16" s="68">
        <v>141.69367446708193</v>
      </c>
      <c r="O16" s="67">
        <v>451.72500000000002</v>
      </c>
      <c r="P16" s="67">
        <v>513.17700000000002</v>
      </c>
      <c r="Q16" s="68">
        <v>113.60385190104599</v>
      </c>
      <c r="R16" s="67">
        <v>152.74299999999999</v>
      </c>
      <c r="S16" s="67">
        <v>130.167</v>
      </c>
      <c r="T16" s="68">
        <v>85.219617265603006</v>
      </c>
      <c r="U16" s="67">
        <v>653.197</v>
      </c>
      <c r="V16" s="67">
        <v>1011.799</v>
      </c>
      <c r="W16" s="68">
        <v>154.89951729723194</v>
      </c>
      <c r="X16" s="67">
        <v>451.72500000000002</v>
      </c>
      <c r="Y16" s="67">
        <v>513.17700000000002</v>
      </c>
      <c r="Z16" s="68">
        <v>113.60385190104599</v>
      </c>
      <c r="AA16" s="67">
        <v>201.47200000000001</v>
      </c>
      <c r="AB16" s="67">
        <v>498.62200000000001</v>
      </c>
      <c r="AC16" s="68">
        <v>247.48947744599747</v>
      </c>
      <c r="AD16" s="67">
        <v>1434.952</v>
      </c>
      <c r="AE16" s="67">
        <v>2200.402</v>
      </c>
      <c r="AF16" s="68">
        <v>153.34324771839059</v>
      </c>
      <c r="AG16" s="67">
        <v>994.66200000000003</v>
      </c>
      <c r="AH16" s="67">
        <v>1610.703</v>
      </c>
      <c r="AI16" s="68">
        <v>161.93470746846668</v>
      </c>
      <c r="AJ16" s="67">
        <v>24</v>
      </c>
      <c r="AK16" s="67">
        <v>27</v>
      </c>
      <c r="AL16" s="68">
        <v>112.5</v>
      </c>
      <c r="AM16" s="67">
        <v>3453.6875</v>
      </c>
      <c r="AN16" s="67">
        <v>4971.3055555555557</v>
      </c>
      <c r="AO16" s="68">
        <v>143.9419621941926</v>
      </c>
    </row>
    <row r="17" spans="1:41" ht="15" customHeight="1" x14ac:dyDescent="0.2">
      <c r="A17" s="88">
        <v>11</v>
      </c>
      <c r="B17" s="88" t="s">
        <v>51</v>
      </c>
      <c r="C17" s="90">
        <v>4</v>
      </c>
      <c r="D17" s="90">
        <v>3</v>
      </c>
      <c r="E17" s="90">
        <v>1</v>
      </c>
      <c r="F17" s="90">
        <v>1615.6320000000001</v>
      </c>
      <c r="G17" s="90">
        <v>1697.8910000000001</v>
      </c>
      <c r="H17" s="91">
        <v>105.09144409122871</v>
      </c>
      <c r="I17" s="90">
        <v>1444.9639999999999</v>
      </c>
      <c r="J17" s="90">
        <v>2037.258</v>
      </c>
      <c r="K17" s="91">
        <v>140.99022536201593</v>
      </c>
      <c r="L17" s="90">
        <v>196.90600000000001</v>
      </c>
      <c r="M17" s="90">
        <v>76.466999999999999</v>
      </c>
      <c r="N17" s="91">
        <v>38.834266096513062</v>
      </c>
      <c r="O17" s="90">
        <v>26.238</v>
      </c>
      <c r="P17" s="90">
        <v>415.834</v>
      </c>
      <c r="Q17" s="91" t="s">
        <v>99</v>
      </c>
      <c r="R17" s="90">
        <v>28.103000000000002</v>
      </c>
      <c r="S17" s="90">
        <v>14.86</v>
      </c>
      <c r="T17" s="91">
        <v>52.876917055118668</v>
      </c>
      <c r="U17" s="90">
        <v>168.803</v>
      </c>
      <c r="V17" s="90">
        <v>61.606999999999999</v>
      </c>
      <c r="W17" s="91">
        <v>36.496389282180999</v>
      </c>
      <c r="X17" s="90">
        <v>26.238</v>
      </c>
      <c r="Y17" s="90">
        <v>415.834</v>
      </c>
      <c r="Z17" s="91" t="s">
        <v>99</v>
      </c>
      <c r="AA17" s="90">
        <v>142.565</v>
      </c>
      <c r="AB17" s="90">
        <v>-354.22699999999998</v>
      </c>
      <c r="AC17" s="91" t="s">
        <v>1</v>
      </c>
      <c r="AD17" s="90">
        <v>311.72699999999998</v>
      </c>
      <c r="AE17" s="90">
        <v>304.47500000000002</v>
      </c>
      <c r="AF17" s="91">
        <v>97.673605430392612</v>
      </c>
      <c r="AG17" s="90">
        <v>206.066</v>
      </c>
      <c r="AH17" s="90">
        <v>207.91</v>
      </c>
      <c r="AI17" s="91">
        <v>100.89485892869274</v>
      </c>
      <c r="AJ17" s="90">
        <v>5</v>
      </c>
      <c r="AK17" s="90">
        <v>4</v>
      </c>
      <c r="AL17" s="91">
        <v>80</v>
      </c>
      <c r="AM17" s="90">
        <v>3434.4333333333329</v>
      </c>
      <c r="AN17" s="90">
        <v>4331.458333333333</v>
      </c>
      <c r="AO17" s="91">
        <v>126.11857366086593</v>
      </c>
    </row>
    <row r="18" spans="1:41" ht="15" customHeight="1" x14ac:dyDescent="0.2">
      <c r="A18" s="88">
        <v>12</v>
      </c>
      <c r="B18" s="88" t="s">
        <v>60</v>
      </c>
      <c r="C18" s="90">
        <v>3</v>
      </c>
      <c r="D18" s="90">
        <v>2</v>
      </c>
      <c r="E18" s="90">
        <v>1</v>
      </c>
      <c r="F18" s="90">
        <v>730.86099999999999</v>
      </c>
      <c r="G18" s="90">
        <v>3273.0529999999999</v>
      </c>
      <c r="H18" s="91">
        <v>447.83522448180986</v>
      </c>
      <c r="I18" s="90">
        <v>1246.0360000000001</v>
      </c>
      <c r="J18" s="90">
        <v>38845.754999999997</v>
      </c>
      <c r="K18" s="91" t="s">
        <v>99</v>
      </c>
      <c r="L18" s="90">
        <v>17.22</v>
      </c>
      <c r="M18" s="90">
        <v>23.238</v>
      </c>
      <c r="N18" s="91">
        <v>134.94773519163763</v>
      </c>
      <c r="O18" s="90">
        <v>532.39499999999998</v>
      </c>
      <c r="P18" s="90">
        <v>35595.94</v>
      </c>
      <c r="Q18" s="91" t="s">
        <v>99</v>
      </c>
      <c r="R18" s="90">
        <v>0</v>
      </c>
      <c r="S18" s="90">
        <v>1.589</v>
      </c>
      <c r="T18" s="91"/>
      <c r="U18" s="90">
        <v>17.22</v>
      </c>
      <c r="V18" s="90">
        <v>21.649000000000001</v>
      </c>
      <c r="W18" s="91">
        <v>125.72009291521486</v>
      </c>
      <c r="X18" s="90">
        <v>532.39499999999998</v>
      </c>
      <c r="Y18" s="90">
        <v>35595.94</v>
      </c>
      <c r="Z18" s="91" t="s">
        <v>99</v>
      </c>
      <c r="AA18" s="90">
        <v>-515.17499999999995</v>
      </c>
      <c r="AB18" s="90">
        <v>-35574.290999999997</v>
      </c>
      <c r="AC18" s="91" t="s">
        <v>99</v>
      </c>
      <c r="AD18" s="90">
        <v>372.16399999999999</v>
      </c>
      <c r="AE18" s="90">
        <v>179.15700000000001</v>
      </c>
      <c r="AF18" s="91">
        <v>48.139261185928781</v>
      </c>
      <c r="AG18" s="90">
        <v>252.886</v>
      </c>
      <c r="AH18" s="90">
        <v>119.485</v>
      </c>
      <c r="AI18" s="91">
        <v>47.248562593421539</v>
      </c>
      <c r="AJ18" s="90">
        <v>5</v>
      </c>
      <c r="AK18" s="90">
        <v>2</v>
      </c>
      <c r="AL18" s="91">
        <v>40</v>
      </c>
      <c r="AM18" s="90">
        <v>4214.7666666666664</v>
      </c>
      <c r="AN18" s="90">
        <v>4978.541666666667</v>
      </c>
      <c r="AO18" s="91">
        <v>118.12140648355387</v>
      </c>
    </row>
    <row r="19" spans="1:41" ht="15" customHeight="1" x14ac:dyDescent="0.2">
      <c r="A19" s="66">
        <v>13</v>
      </c>
      <c r="B19" s="66" t="s">
        <v>52</v>
      </c>
      <c r="C19" s="67">
        <v>6</v>
      </c>
      <c r="D19" s="67">
        <v>4</v>
      </c>
      <c r="E19" s="67">
        <v>2</v>
      </c>
      <c r="F19" s="67">
        <v>1508.164</v>
      </c>
      <c r="G19" s="67">
        <v>1254.796</v>
      </c>
      <c r="H19" s="68">
        <v>83.200235518153193</v>
      </c>
      <c r="I19" s="67">
        <v>1676.752</v>
      </c>
      <c r="J19" s="67">
        <v>1495.7670000000001</v>
      </c>
      <c r="K19" s="68">
        <v>89.206215349676043</v>
      </c>
      <c r="L19" s="67">
        <v>41.53</v>
      </c>
      <c r="M19" s="67">
        <v>29.449000000000002</v>
      </c>
      <c r="N19" s="68">
        <v>70.910185408138688</v>
      </c>
      <c r="O19" s="67">
        <v>210.11799999999999</v>
      </c>
      <c r="P19" s="67">
        <v>270.42</v>
      </c>
      <c r="Q19" s="68">
        <v>128.69911192758354</v>
      </c>
      <c r="R19" s="67">
        <v>5.1840000000000002</v>
      </c>
      <c r="S19" s="67">
        <v>1.7210000000000001</v>
      </c>
      <c r="T19" s="68">
        <v>33.198302469135804</v>
      </c>
      <c r="U19" s="67">
        <v>36.345999999999997</v>
      </c>
      <c r="V19" s="67">
        <v>27.728000000000002</v>
      </c>
      <c r="W19" s="68">
        <v>76.289000165080068</v>
      </c>
      <c r="X19" s="67">
        <v>210.11799999999999</v>
      </c>
      <c r="Y19" s="67">
        <v>270.42</v>
      </c>
      <c r="Z19" s="68">
        <v>128.69911192758354</v>
      </c>
      <c r="AA19" s="67">
        <v>-173.77199999999999</v>
      </c>
      <c r="AB19" s="67">
        <v>-242.69200000000001</v>
      </c>
      <c r="AC19" s="68">
        <v>139.66116520498124</v>
      </c>
      <c r="AD19" s="67">
        <v>268.92500000000001</v>
      </c>
      <c r="AE19" s="67">
        <v>430.51100000000002</v>
      </c>
      <c r="AF19" s="68">
        <v>160.08589755508041</v>
      </c>
      <c r="AG19" s="67">
        <v>163.655</v>
      </c>
      <c r="AH19" s="67">
        <v>275.38200000000001</v>
      </c>
      <c r="AI19" s="68">
        <v>168.26983593535181</v>
      </c>
      <c r="AJ19" s="67">
        <v>4</v>
      </c>
      <c r="AK19" s="67">
        <v>3</v>
      </c>
      <c r="AL19" s="68">
        <v>75</v>
      </c>
      <c r="AM19" s="67">
        <v>3409.4791666666665</v>
      </c>
      <c r="AN19" s="67">
        <v>7649.5</v>
      </c>
      <c r="AO19" s="68">
        <v>224.35978124713577</v>
      </c>
    </row>
    <row r="20" spans="1:41" ht="15" customHeight="1" x14ac:dyDescent="0.2">
      <c r="A20" s="88">
        <v>14</v>
      </c>
      <c r="B20" s="88" t="s">
        <v>58</v>
      </c>
      <c r="C20" s="90">
        <v>6</v>
      </c>
      <c r="D20" s="90">
        <v>3</v>
      </c>
      <c r="E20" s="90">
        <v>3</v>
      </c>
      <c r="F20" s="90">
        <v>42995.190999999999</v>
      </c>
      <c r="G20" s="90">
        <v>47880.076999999997</v>
      </c>
      <c r="H20" s="91">
        <v>111.36147063516941</v>
      </c>
      <c r="I20" s="90">
        <v>41931.101999999999</v>
      </c>
      <c r="J20" s="90">
        <v>49429.743000000002</v>
      </c>
      <c r="K20" s="91">
        <v>117.88324332615917</v>
      </c>
      <c r="L20" s="90">
        <v>1588.6949999999999</v>
      </c>
      <c r="M20" s="90">
        <v>959.04300000000001</v>
      </c>
      <c r="N20" s="91">
        <v>60.366716078290672</v>
      </c>
      <c r="O20" s="90">
        <v>524.60599999999999</v>
      </c>
      <c r="P20" s="90">
        <v>2508.7089999999998</v>
      </c>
      <c r="Q20" s="91">
        <v>478.20821721444287</v>
      </c>
      <c r="R20" s="90">
        <v>241.149</v>
      </c>
      <c r="S20" s="90">
        <v>116.819</v>
      </c>
      <c r="T20" s="91">
        <v>48.442664079054857</v>
      </c>
      <c r="U20" s="90">
        <v>1347.546</v>
      </c>
      <c r="V20" s="90">
        <v>842.22400000000005</v>
      </c>
      <c r="W20" s="91">
        <v>62.500575119513549</v>
      </c>
      <c r="X20" s="90">
        <v>524.60599999999999</v>
      </c>
      <c r="Y20" s="90">
        <v>2508.7089999999998</v>
      </c>
      <c r="Z20" s="91">
        <v>478.20821721444287</v>
      </c>
      <c r="AA20" s="90">
        <v>822.94</v>
      </c>
      <c r="AB20" s="90">
        <v>-1666.4849999999999</v>
      </c>
      <c r="AC20" s="91" t="s">
        <v>1</v>
      </c>
      <c r="AD20" s="90">
        <v>9423.9519999999993</v>
      </c>
      <c r="AE20" s="90">
        <v>11248.481</v>
      </c>
      <c r="AF20" s="91">
        <v>119.36055064796595</v>
      </c>
      <c r="AG20" s="90">
        <v>6375.0079999999998</v>
      </c>
      <c r="AH20" s="90">
        <v>7441.1980000000003</v>
      </c>
      <c r="AI20" s="91">
        <v>116.72452803196482</v>
      </c>
      <c r="AJ20" s="90">
        <v>139</v>
      </c>
      <c r="AK20" s="90">
        <v>152</v>
      </c>
      <c r="AL20" s="91">
        <v>109.35251798561151</v>
      </c>
      <c r="AM20" s="90">
        <v>3821.9472422062349</v>
      </c>
      <c r="AN20" s="90">
        <v>4079.6041666666665</v>
      </c>
      <c r="AO20" s="91">
        <v>106.74150918712573</v>
      </c>
    </row>
    <row r="21" spans="1:41" ht="15" customHeight="1" x14ac:dyDescent="0.2">
      <c r="A21" s="66">
        <v>15</v>
      </c>
      <c r="B21" s="66" t="s">
        <v>59</v>
      </c>
      <c r="C21" s="67">
        <v>11</v>
      </c>
      <c r="D21" s="67">
        <v>6</v>
      </c>
      <c r="E21" s="67">
        <v>5</v>
      </c>
      <c r="F21" s="67">
        <v>81438.822</v>
      </c>
      <c r="G21" s="67">
        <v>35706.008000000002</v>
      </c>
      <c r="H21" s="68">
        <v>43.843964245946488</v>
      </c>
      <c r="I21" s="67">
        <v>66198.388999999996</v>
      </c>
      <c r="J21" s="67">
        <v>40489.326999999997</v>
      </c>
      <c r="K21" s="68">
        <v>61.163613815435902</v>
      </c>
      <c r="L21" s="67">
        <v>22862.456999999999</v>
      </c>
      <c r="M21" s="67">
        <v>576.46</v>
      </c>
      <c r="N21" s="68">
        <v>2.5214262841478501</v>
      </c>
      <c r="O21" s="67">
        <v>7622.0240000000003</v>
      </c>
      <c r="P21" s="67">
        <v>5359.7790000000005</v>
      </c>
      <c r="Q21" s="68">
        <v>70.319629011926494</v>
      </c>
      <c r="R21" s="67">
        <v>168.58799999999999</v>
      </c>
      <c r="S21" s="67">
        <v>48.686</v>
      </c>
      <c r="T21" s="68">
        <v>28.878686502004886</v>
      </c>
      <c r="U21" s="67">
        <v>22693.868999999999</v>
      </c>
      <c r="V21" s="67">
        <v>527.774</v>
      </c>
      <c r="W21" s="68">
        <v>2.3256237180182895</v>
      </c>
      <c r="X21" s="67">
        <v>7622.0240000000003</v>
      </c>
      <c r="Y21" s="67">
        <v>5359.7790000000005</v>
      </c>
      <c r="Z21" s="68">
        <v>70.319629011926494</v>
      </c>
      <c r="AA21" s="67">
        <v>15071.844999999999</v>
      </c>
      <c r="AB21" s="67">
        <v>-4832.0050000000001</v>
      </c>
      <c r="AC21" s="68" t="s">
        <v>1</v>
      </c>
      <c r="AD21" s="67">
        <v>7753.625</v>
      </c>
      <c r="AE21" s="67">
        <v>5796.5079999999998</v>
      </c>
      <c r="AF21" s="68">
        <v>74.758683841429004</v>
      </c>
      <c r="AG21" s="67">
        <v>5037.76</v>
      </c>
      <c r="AH21" s="67">
        <v>3754.3069999999998</v>
      </c>
      <c r="AI21" s="68">
        <v>74.523339738296386</v>
      </c>
      <c r="AJ21" s="67">
        <v>84</v>
      </c>
      <c r="AK21" s="67">
        <v>61</v>
      </c>
      <c r="AL21" s="68">
        <v>72.61904761904762</v>
      </c>
      <c r="AM21" s="67">
        <v>4997.7777777777783</v>
      </c>
      <c r="AN21" s="67">
        <v>5128.8346994535523</v>
      </c>
      <c r="AO21" s="68">
        <v>102.62230390191634</v>
      </c>
    </row>
    <row r="22" spans="1:41" ht="15" customHeight="1" x14ac:dyDescent="0.2">
      <c r="A22" s="88">
        <v>16</v>
      </c>
      <c r="B22" s="88" t="s">
        <v>45</v>
      </c>
      <c r="C22" s="90">
        <v>5</v>
      </c>
      <c r="D22" s="90">
        <v>4</v>
      </c>
      <c r="E22" s="90">
        <v>1</v>
      </c>
      <c r="F22" s="90">
        <v>79327.668999999994</v>
      </c>
      <c r="G22" s="90">
        <v>81941.960999999996</v>
      </c>
      <c r="H22" s="91">
        <v>103.29556135073123</v>
      </c>
      <c r="I22" s="90">
        <v>76684.913</v>
      </c>
      <c r="J22" s="90">
        <v>78476.517000000007</v>
      </c>
      <c r="K22" s="91">
        <v>102.33631874890436</v>
      </c>
      <c r="L22" s="90">
        <v>2667.9589999999998</v>
      </c>
      <c r="M22" s="90">
        <v>3481.991</v>
      </c>
      <c r="N22" s="91">
        <v>130.511413406278</v>
      </c>
      <c r="O22" s="90">
        <v>25.202999999999999</v>
      </c>
      <c r="P22" s="90">
        <v>16.547000000000001</v>
      </c>
      <c r="Q22" s="91">
        <v>65.654882355275163</v>
      </c>
      <c r="R22" s="90">
        <v>602.05799999999999</v>
      </c>
      <c r="S22" s="90">
        <v>0</v>
      </c>
      <c r="T22" s="91">
        <v>0</v>
      </c>
      <c r="U22" s="90">
        <v>2065.9009999999998</v>
      </c>
      <c r="V22" s="90">
        <v>3481.991</v>
      </c>
      <c r="W22" s="91">
        <v>168.54587901356356</v>
      </c>
      <c r="X22" s="90">
        <v>25.202999999999999</v>
      </c>
      <c r="Y22" s="90">
        <v>16.547000000000001</v>
      </c>
      <c r="Z22" s="91">
        <v>65.654882355275163</v>
      </c>
      <c r="AA22" s="90">
        <v>2040.6980000000001</v>
      </c>
      <c r="AB22" s="90">
        <v>3465.444</v>
      </c>
      <c r="AC22" s="91">
        <v>169.81660196658203</v>
      </c>
      <c r="AD22" s="90">
        <v>23779.4</v>
      </c>
      <c r="AE22" s="90">
        <v>22858.251</v>
      </c>
      <c r="AF22" s="91">
        <v>96.126273160803038</v>
      </c>
      <c r="AG22" s="90">
        <v>16355.659</v>
      </c>
      <c r="AH22" s="90">
        <v>15608.915999999999</v>
      </c>
      <c r="AI22" s="91">
        <v>95.434344773267782</v>
      </c>
      <c r="AJ22" s="90">
        <v>267</v>
      </c>
      <c r="AK22" s="90">
        <v>267</v>
      </c>
      <c r="AL22" s="91">
        <v>100</v>
      </c>
      <c r="AM22" s="90">
        <v>5104.7624843945068</v>
      </c>
      <c r="AN22" s="90">
        <v>4871.696629213483</v>
      </c>
      <c r="AO22" s="91">
        <v>95.434344773267782</v>
      </c>
    </row>
    <row r="23" spans="1:41" ht="15" customHeight="1" x14ac:dyDescent="0.2">
      <c r="A23" s="66">
        <v>17</v>
      </c>
      <c r="B23" s="66" t="s">
        <v>55</v>
      </c>
      <c r="C23" s="67">
        <v>18</v>
      </c>
      <c r="D23" s="67">
        <v>8</v>
      </c>
      <c r="E23" s="67">
        <v>10</v>
      </c>
      <c r="F23" s="67">
        <v>29606.643</v>
      </c>
      <c r="G23" s="67">
        <v>20093.877</v>
      </c>
      <c r="H23" s="68">
        <v>67.869487938906147</v>
      </c>
      <c r="I23" s="67">
        <v>30096.620999999999</v>
      </c>
      <c r="J23" s="67">
        <v>30408.306</v>
      </c>
      <c r="K23" s="68">
        <v>101.03561459607045</v>
      </c>
      <c r="L23" s="67">
        <v>2443.6439999999998</v>
      </c>
      <c r="M23" s="67">
        <v>115.178</v>
      </c>
      <c r="N23" s="68">
        <v>4.7133706873832688</v>
      </c>
      <c r="O23" s="67">
        <v>2933.6219999999998</v>
      </c>
      <c r="P23" s="67">
        <v>10429.607</v>
      </c>
      <c r="Q23" s="68">
        <v>355.51979771081619</v>
      </c>
      <c r="R23" s="67">
        <v>607.40200000000004</v>
      </c>
      <c r="S23" s="67">
        <v>9.01</v>
      </c>
      <c r="T23" s="68">
        <v>1.483366864119644</v>
      </c>
      <c r="U23" s="67">
        <v>1836.242</v>
      </c>
      <c r="V23" s="67">
        <v>106.16800000000001</v>
      </c>
      <c r="W23" s="68">
        <v>5.781808715844643</v>
      </c>
      <c r="X23" s="67">
        <v>2933.6219999999998</v>
      </c>
      <c r="Y23" s="67">
        <v>10429.607</v>
      </c>
      <c r="Z23" s="68">
        <v>355.51979771081619</v>
      </c>
      <c r="AA23" s="67">
        <v>-1097.3800000000001</v>
      </c>
      <c r="AB23" s="67">
        <v>-10323.439</v>
      </c>
      <c r="AC23" s="68">
        <v>940.73511454555398</v>
      </c>
      <c r="AD23" s="67">
        <v>7558.9539999999997</v>
      </c>
      <c r="AE23" s="67">
        <v>5847.7359999999999</v>
      </c>
      <c r="AF23" s="68">
        <v>77.361709040695317</v>
      </c>
      <c r="AG23" s="67">
        <v>4947.674</v>
      </c>
      <c r="AH23" s="67">
        <v>3765.3049999999998</v>
      </c>
      <c r="AI23" s="68">
        <v>76.102528177887223</v>
      </c>
      <c r="AJ23" s="67">
        <v>78</v>
      </c>
      <c r="AK23" s="67">
        <v>53</v>
      </c>
      <c r="AL23" s="68">
        <v>67.948717948717956</v>
      </c>
      <c r="AM23" s="67">
        <v>5285.9764957264952</v>
      </c>
      <c r="AN23" s="67">
        <v>5920.2908805031448</v>
      </c>
      <c r="AO23" s="68">
        <v>111.99994712972084</v>
      </c>
    </row>
    <row r="24" spans="1:41" ht="15" customHeight="1" x14ac:dyDescent="0.2">
      <c r="A24" s="66">
        <v>18</v>
      </c>
      <c r="B24" s="66" t="s">
        <v>47</v>
      </c>
      <c r="C24" s="67">
        <v>20</v>
      </c>
      <c r="D24" s="67">
        <v>14</v>
      </c>
      <c r="E24" s="67">
        <v>6</v>
      </c>
      <c r="F24" s="67">
        <v>75349.349000000002</v>
      </c>
      <c r="G24" s="67">
        <v>62375.21</v>
      </c>
      <c r="H24" s="68">
        <v>82.781352231722664</v>
      </c>
      <c r="I24" s="67">
        <v>65135.857000000004</v>
      </c>
      <c r="J24" s="67">
        <v>53880.252999999997</v>
      </c>
      <c r="K24" s="68">
        <v>82.719803625213686</v>
      </c>
      <c r="L24" s="67">
        <v>10564.173000000001</v>
      </c>
      <c r="M24" s="67">
        <v>8880.1839999999993</v>
      </c>
      <c r="N24" s="68">
        <v>84.059433710523294</v>
      </c>
      <c r="O24" s="67">
        <v>350.68099999999998</v>
      </c>
      <c r="P24" s="67">
        <v>385.22699999999998</v>
      </c>
      <c r="Q24" s="68">
        <v>109.85111825277103</v>
      </c>
      <c r="R24" s="67">
        <v>1852.165</v>
      </c>
      <c r="S24" s="67">
        <v>1230.816</v>
      </c>
      <c r="T24" s="68">
        <v>66.452826826983554</v>
      </c>
      <c r="U24" s="67">
        <v>8715.3150000000005</v>
      </c>
      <c r="V24" s="67">
        <v>7649.3680000000004</v>
      </c>
      <c r="W24" s="68">
        <v>87.769265941621157</v>
      </c>
      <c r="X24" s="67">
        <v>353.988</v>
      </c>
      <c r="Y24" s="67">
        <v>385.22699999999998</v>
      </c>
      <c r="Z24" s="68">
        <v>108.82487541950574</v>
      </c>
      <c r="AA24" s="67">
        <v>8361.3269999999993</v>
      </c>
      <c r="AB24" s="67">
        <v>7264.1409999999996</v>
      </c>
      <c r="AC24" s="68">
        <v>86.877848456351487</v>
      </c>
      <c r="AD24" s="67">
        <v>13861.437</v>
      </c>
      <c r="AE24" s="67">
        <v>12345.949000000001</v>
      </c>
      <c r="AF24" s="68">
        <v>89.06687668818175</v>
      </c>
      <c r="AG24" s="67">
        <v>8715.8240000000005</v>
      </c>
      <c r="AH24" s="67">
        <v>7926.8149999999996</v>
      </c>
      <c r="AI24" s="68">
        <v>90.947396367801829</v>
      </c>
      <c r="AJ24" s="67">
        <v>112</v>
      </c>
      <c r="AK24" s="67">
        <v>104</v>
      </c>
      <c r="AL24" s="68">
        <v>92.857142857142861</v>
      </c>
      <c r="AM24" s="67">
        <v>6484.9880952380954</v>
      </c>
      <c r="AN24" s="67">
        <v>6351.614583333333</v>
      </c>
      <c r="AO24" s="68">
        <v>97.943349934555812</v>
      </c>
    </row>
    <row r="25" spans="1:41" ht="15" customHeight="1" x14ac:dyDescent="0.2">
      <c r="A25" s="66">
        <v>19</v>
      </c>
      <c r="B25" s="66" t="s">
        <v>46</v>
      </c>
      <c r="C25" s="67">
        <v>13</v>
      </c>
      <c r="D25" s="67">
        <v>9</v>
      </c>
      <c r="E25" s="67">
        <v>4</v>
      </c>
      <c r="F25" s="67">
        <v>66922.035999999993</v>
      </c>
      <c r="G25" s="67">
        <v>51538.686000000002</v>
      </c>
      <c r="H25" s="68">
        <v>77.013027517572837</v>
      </c>
      <c r="I25" s="67">
        <v>65417.243000000002</v>
      </c>
      <c r="J25" s="67">
        <v>52014.059000000001</v>
      </c>
      <c r="K25" s="68">
        <v>79.511236815651188</v>
      </c>
      <c r="L25" s="67">
        <v>1612.913</v>
      </c>
      <c r="M25" s="67">
        <v>1086.6089999999999</v>
      </c>
      <c r="N25" s="68">
        <v>67.369349741740564</v>
      </c>
      <c r="O25" s="67">
        <v>108.12</v>
      </c>
      <c r="P25" s="67">
        <v>1561.982</v>
      </c>
      <c r="Q25" s="68" t="s">
        <v>99</v>
      </c>
      <c r="R25" s="67">
        <v>315.709</v>
      </c>
      <c r="S25" s="67">
        <v>6.702</v>
      </c>
      <c r="T25" s="68">
        <v>2.1228409706406848</v>
      </c>
      <c r="U25" s="67">
        <v>1297.204</v>
      </c>
      <c r="V25" s="67">
        <v>1079.9069999999999</v>
      </c>
      <c r="W25" s="68">
        <v>83.248818227510853</v>
      </c>
      <c r="X25" s="67">
        <v>108.12</v>
      </c>
      <c r="Y25" s="67">
        <v>1561.982</v>
      </c>
      <c r="Z25" s="68" t="s">
        <v>99</v>
      </c>
      <c r="AA25" s="67">
        <v>1189.0840000000001</v>
      </c>
      <c r="AB25" s="67">
        <v>-482.07499999999999</v>
      </c>
      <c r="AC25" s="68" t="s">
        <v>1</v>
      </c>
      <c r="AD25" s="67">
        <v>13101.64</v>
      </c>
      <c r="AE25" s="67">
        <v>11017.388000000001</v>
      </c>
      <c r="AF25" s="68">
        <v>84.091670966382836</v>
      </c>
      <c r="AG25" s="67">
        <v>8266.5249999999996</v>
      </c>
      <c r="AH25" s="67">
        <v>7043.8149999999996</v>
      </c>
      <c r="AI25" s="68">
        <v>85.208899749290055</v>
      </c>
      <c r="AJ25" s="67">
        <v>118</v>
      </c>
      <c r="AK25" s="67">
        <v>101</v>
      </c>
      <c r="AL25" s="68">
        <v>85.593220338983059</v>
      </c>
      <c r="AM25" s="67">
        <v>5837.9413841807909</v>
      </c>
      <c r="AN25" s="67">
        <v>5811.7285478547856</v>
      </c>
      <c r="AO25" s="68">
        <v>99.550991786299278</v>
      </c>
    </row>
    <row r="26" spans="1:41" ht="15" customHeight="1" x14ac:dyDescent="0.2">
      <c r="A26" s="88">
        <v>20</v>
      </c>
      <c r="B26" s="88" t="s">
        <v>53</v>
      </c>
      <c r="C26" s="90">
        <v>1</v>
      </c>
      <c r="D26" s="90">
        <v>1</v>
      </c>
      <c r="E26" s="90">
        <v>0</v>
      </c>
      <c r="F26" s="90">
        <v>1582.107</v>
      </c>
      <c r="G26" s="90">
        <v>1577.758</v>
      </c>
      <c r="H26" s="91">
        <v>99.725113408890792</v>
      </c>
      <c r="I26" s="90">
        <v>1455.097</v>
      </c>
      <c r="J26" s="90">
        <v>1533.7539999999999</v>
      </c>
      <c r="K26" s="91">
        <v>105.40561900684284</v>
      </c>
      <c r="L26" s="90">
        <v>127.01</v>
      </c>
      <c r="M26" s="90">
        <v>44.003999999999998</v>
      </c>
      <c r="N26" s="91">
        <v>34.646090858987485</v>
      </c>
      <c r="O26" s="90">
        <v>0</v>
      </c>
      <c r="P26" s="90">
        <v>0</v>
      </c>
      <c r="Q26" s="91"/>
      <c r="R26" s="90">
        <v>15.553000000000001</v>
      </c>
      <c r="S26" s="90">
        <v>0</v>
      </c>
      <c r="T26" s="91">
        <v>0</v>
      </c>
      <c r="U26" s="90">
        <v>111.45699999999999</v>
      </c>
      <c r="V26" s="90">
        <v>44.003999999999998</v>
      </c>
      <c r="W26" s="91">
        <v>39.480696591510629</v>
      </c>
      <c r="X26" s="90">
        <v>0</v>
      </c>
      <c r="Y26" s="90">
        <v>0</v>
      </c>
      <c r="Z26" s="91"/>
      <c r="AA26" s="90">
        <v>111.45699999999999</v>
      </c>
      <c r="AB26" s="90">
        <v>44.003999999999998</v>
      </c>
      <c r="AC26" s="91">
        <v>39.480696591510629</v>
      </c>
      <c r="AD26" s="90">
        <v>413.30099999999999</v>
      </c>
      <c r="AE26" s="90">
        <v>470.60899999999998</v>
      </c>
      <c r="AF26" s="91">
        <v>113.86592338271623</v>
      </c>
      <c r="AG26" s="90">
        <v>283.81200000000001</v>
      </c>
      <c r="AH26" s="90">
        <v>323.16500000000002</v>
      </c>
      <c r="AI26" s="91">
        <v>113.86586895550576</v>
      </c>
      <c r="AJ26" s="90">
        <v>6</v>
      </c>
      <c r="AK26" s="90">
        <v>6</v>
      </c>
      <c r="AL26" s="91">
        <v>100</v>
      </c>
      <c r="AM26" s="90">
        <v>3941.8333333333335</v>
      </c>
      <c r="AN26" s="90">
        <v>4488.4027777777783</v>
      </c>
      <c r="AO26" s="91">
        <v>113.86586895550576</v>
      </c>
    </row>
    <row r="27" spans="1:41" ht="15" customHeight="1" x14ac:dyDescent="0.2">
      <c r="A27" s="92">
        <v>21</v>
      </c>
      <c r="B27" s="92" t="s">
        <v>49</v>
      </c>
      <c r="C27" s="93">
        <v>5</v>
      </c>
      <c r="D27" s="93">
        <v>3</v>
      </c>
      <c r="E27" s="93">
        <v>2</v>
      </c>
      <c r="F27" s="93">
        <v>22737.760999999999</v>
      </c>
      <c r="G27" s="93">
        <v>16290.2</v>
      </c>
      <c r="H27" s="94">
        <v>71.643817524513523</v>
      </c>
      <c r="I27" s="93">
        <v>20047.513999999999</v>
      </c>
      <c r="J27" s="93">
        <v>15883.812</v>
      </c>
      <c r="K27" s="94">
        <v>79.230831314047222</v>
      </c>
      <c r="L27" s="93">
        <v>2690.2629999999999</v>
      </c>
      <c r="M27" s="93">
        <v>434.22899999999998</v>
      </c>
      <c r="N27" s="94">
        <v>16.140763932745607</v>
      </c>
      <c r="O27" s="93">
        <v>1.6E-2</v>
      </c>
      <c r="P27" s="93">
        <v>27.841000000000001</v>
      </c>
      <c r="Q27" s="94" t="s">
        <v>99</v>
      </c>
      <c r="R27" s="93">
        <v>14.366</v>
      </c>
      <c r="S27" s="93">
        <v>1.1479999999999999</v>
      </c>
      <c r="T27" s="94">
        <v>7.991090073785327</v>
      </c>
      <c r="U27" s="93">
        <v>2675.931</v>
      </c>
      <c r="V27" s="93">
        <v>433.23200000000003</v>
      </c>
      <c r="W27" s="94">
        <v>16.189954075796422</v>
      </c>
      <c r="X27" s="93">
        <v>0.05</v>
      </c>
      <c r="Y27" s="93">
        <v>27.992000000000001</v>
      </c>
      <c r="Z27" s="94" t="s">
        <v>99</v>
      </c>
      <c r="AA27" s="93">
        <v>2675.8809999999999</v>
      </c>
      <c r="AB27" s="93">
        <v>405.24</v>
      </c>
      <c r="AC27" s="94">
        <v>15.144171209407295</v>
      </c>
      <c r="AD27" s="93">
        <v>1830.941</v>
      </c>
      <c r="AE27" s="93">
        <v>2444.944</v>
      </c>
      <c r="AF27" s="94">
        <v>133.53483263524058</v>
      </c>
      <c r="AG27" s="93">
        <v>1344.162</v>
      </c>
      <c r="AH27" s="93">
        <v>1830.6659999999999</v>
      </c>
      <c r="AI27" s="94">
        <v>136.19385163395484</v>
      </c>
      <c r="AJ27" s="93">
        <v>27</v>
      </c>
      <c r="AK27" s="93">
        <v>27</v>
      </c>
      <c r="AL27" s="94">
        <v>100</v>
      </c>
      <c r="AM27" s="93">
        <v>4148.6481481481487</v>
      </c>
      <c r="AN27" s="93">
        <v>5650.2037037037035</v>
      </c>
      <c r="AO27" s="94">
        <v>136.19385163395481</v>
      </c>
    </row>
    <row r="28" spans="1:41" s="69" customFormat="1" ht="14.25" customHeight="1" x14ac:dyDescent="0.2">
      <c r="A28" s="75">
        <v>22</v>
      </c>
      <c r="B28" s="75" t="s">
        <v>100</v>
      </c>
      <c r="C28" s="76">
        <v>119</v>
      </c>
      <c r="D28" s="76">
        <v>75</v>
      </c>
      <c r="E28" s="76">
        <v>44</v>
      </c>
      <c r="F28" s="76">
        <v>435931.41100000002</v>
      </c>
      <c r="G28" s="76">
        <v>354299.913</v>
      </c>
      <c r="H28" s="77">
        <v>81.274233528448363</v>
      </c>
      <c r="I28" s="76">
        <v>403469.37400000001</v>
      </c>
      <c r="J28" s="76">
        <v>395360.26899999997</v>
      </c>
      <c r="K28" s="77">
        <v>97.990156001283012</v>
      </c>
      <c r="L28" s="76">
        <v>46983.542999999998</v>
      </c>
      <c r="M28" s="76">
        <v>18003.491000000002</v>
      </c>
      <c r="N28" s="77">
        <v>38.318717258083325</v>
      </c>
      <c r="O28" s="76">
        <v>14521.505999999999</v>
      </c>
      <c r="P28" s="76">
        <v>59063.847000000002</v>
      </c>
      <c r="Q28" s="77">
        <v>406.73361977745282</v>
      </c>
      <c r="R28" s="76">
        <v>4184.6809999999996</v>
      </c>
      <c r="S28" s="76">
        <v>1677.982</v>
      </c>
      <c r="T28" s="77">
        <v>40.098205813059586</v>
      </c>
      <c r="U28" s="76">
        <v>42802.203000000001</v>
      </c>
      <c r="V28" s="76">
        <v>16327.155000000001</v>
      </c>
      <c r="W28" s="77">
        <v>38.145594982576014</v>
      </c>
      <c r="X28" s="76">
        <v>14524.847</v>
      </c>
      <c r="Y28" s="76">
        <v>59065.493000000002</v>
      </c>
      <c r="Z28" s="77">
        <v>406.65139536409578</v>
      </c>
      <c r="AA28" s="76">
        <v>28277.356</v>
      </c>
      <c r="AB28" s="76">
        <v>-42738.338000000003</v>
      </c>
      <c r="AC28" s="77" t="s">
        <v>1</v>
      </c>
      <c r="AD28" s="76">
        <v>84777.668000000005</v>
      </c>
      <c r="AE28" s="76">
        <v>79939.224000000002</v>
      </c>
      <c r="AF28" s="77">
        <v>94.292784746096103</v>
      </c>
      <c r="AG28" s="76">
        <v>55910.525999999998</v>
      </c>
      <c r="AH28" s="76">
        <v>52993.462</v>
      </c>
      <c r="AI28" s="77">
        <v>94.782621075680822</v>
      </c>
      <c r="AJ28" s="76">
        <v>928</v>
      </c>
      <c r="AK28" s="76">
        <v>868</v>
      </c>
      <c r="AL28" s="77">
        <v>93.534482758620683</v>
      </c>
      <c r="AM28" s="76">
        <v>5020.7009698275861</v>
      </c>
      <c r="AN28" s="76">
        <v>5087.6979646697391</v>
      </c>
      <c r="AO28" s="77">
        <v>101.33441515925321</v>
      </c>
    </row>
    <row r="29" spans="1:41" x14ac:dyDescent="0.2">
      <c r="C29" s="70"/>
    </row>
    <row r="30" spans="1:41" x14ac:dyDescent="0.2">
      <c r="C30" s="70"/>
    </row>
  </sheetData>
  <sortState ref="A9:AO26">
    <sortCondition ref="A9:A26"/>
  </sortState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O7:Q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Tablica 5</vt:lpstr>
      <vt:lpstr>NKD C11.02 po županijama</vt:lpstr>
      <vt:lpstr>NKD A01.21 po županijama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Ante Šimunović</cp:lastModifiedBy>
  <dcterms:created xsi:type="dcterms:W3CDTF">2015-02-16T09:02:58Z</dcterms:created>
  <dcterms:modified xsi:type="dcterms:W3CDTF">2021-11-11T14:02:18Z</dcterms:modified>
</cp:coreProperties>
</file>