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9440" windowHeight="9465" tabRatio="728"/>
  </bookViews>
  <sheets>
    <sheet name="Tablica 1" sheetId="7" r:id="rId1"/>
    <sheet name="G1" sheetId="10" r:id="rId2"/>
    <sheet name="G2" sheetId="15" r:id="rId3"/>
    <sheet name="Tablica 2" sheetId="13" r:id="rId4"/>
    <sheet name="Tablica" sheetId="14" r:id="rId5"/>
  </sheets>
  <definedNames>
    <definedName name="page\x2dtotal" localSheetId="1">'G1'!$A$7</definedName>
    <definedName name="page\x2dtotal" localSheetId="2">'G2'!$A$7</definedName>
    <definedName name="page\x2dtotal\x2dmaster0" localSheetId="1">'G1'!$A$7</definedName>
    <definedName name="page\x2dtotal\x2dmaster0" localSheetId="2">'G2'!$A$7</definedName>
  </definedNames>
  <calcPr calcId="145621"/>
</workbook>
</file>

<file path=xl/calcChain.xml><?xml version="1.0" encoding="utf-8"?>
<calcChain xmlns="http://schemas.openxmlformats.org/spreadsheetml/2006/main">
  <c r="F16" i="13" l="1"/>
  <c r="F18" i="13" s="1"/>
  <c r="E16" i="14" l="1"/>
  <c r="F16" i="14"/>
  <c r="F18" i="14" s="1"/>
  <c r="D16" i="14"/>
  <c r="D18" i="14" s="1"/>
  <c r="E16" i="13"/>
  <c r="E18" i="13"/>
  <c r="D16" i="13"/>
  <c r="D18" i="13" s="1"/>
  <c r="E18" i="14" l="1"/>
</calcChain>
</file>

<file path=xl/sharedStrings.xml><?xml version="1.0" encoding="utf-8"?>
<sst xmlns="http://schemas.openxmlformats.org/spreadsheetml/2006/main" count="138" uniqueCount="85">
  <si>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</si>
  <si>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</si>
  <si>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</si>
  <si>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</si>
  <si>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</si>
  <si>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</si>
  <si>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</si>
  <si>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razdoblja</t>
  </si>
  <si>
    <t>Gubitak razdoblja</t>
  </si>
  <si>
    <t>Prosječna mjesečna neto plaća po zaposlenom</t>
  </si>
  <si>
    <t>Izvoz</t>
  </si>
  <si>
    <t>Uvoz</t>
  </si>
  <si>
    <t>2016.</t>
  </si>
  <si>
    <t>2017.</t>
  </si>
  <si>
    <t>2018.</t>
  </si>
  <si>
    <t>2019.</t>
  </si>
  <si>
    <t>2020.</t>
  </si>
  <si>
    <r>
      <t xml:space="preserve">         </t>
    </r>
    <r>
      <rPr>
        <i/>
        <sz val="8"/>
        <color theme="4" tint="-0.499984740745262"/>
        <rFont val="Arial"/>
        <family val="2"/>
        <charset val="238"/>
      </rPr>
      <t xml:space="preserve"> (iznosi u tisućama kuna, prosječne plaće u kunama)</t>
    </r>
  </si>
  <si>
    <t>Izvor: Fina, Registar godišnjih financijskih izvještaja, obrada GFI-a 2016.-2020. godina</t>
  </si>
  <si>
    <r>
      <t>Investicije u novu dugotrajnu imovinu</t>
    </r>
    <r>
      <rPr>
        <sz val="9"/>
        <color indexed="56"/>
        <rFont val="Calibri"/>
        <family val="2"/>
        <charset val="238"/>
      </rPr>
      <t>²</t>
    </r>
  </si>
  <si>
    <t>¹Serija podataka u tablici za sve godine prikazana je iz godišnjeg financijskog izvještaja iz kolone tekuće godine.</t>
  </si>
  <si>
    <r>
      <rPr>
        <sz val="8"/>
        <color theme="4" tint="-0.499984740745262"/>
        <rFont val="Calibri"/>
        <family val="2"/>
        <charset val="238"/>
      </rPr>
      <t>²</t>
    </r>
    <r>
      <rPr>
        <sz val="8"/>
        <color theme="4" tint="-0.499984740745262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- 2020.</t>
    </r>
  </si>
  <si>
    <t>Konsolidirani financ. rez. - dobit razdoblja (+) ili gubitak razdoblja (-)</t>
  </si>
  <si>
    <t xml:space="preserve">Dobit razdoblja (+) ili gubitak razdoblja (-) </t>
  </si>
  <si>
    <r>
      <t>Tablica 1. Osnovni financijski rezultati poslovanja poduzetnika u  djelatnosti B - rudarstvo i vađenje, u razdoblju od 2016. do 2020. g.</t>
    </r>
    <r>
      <rPr>
        <b/>
        <sz val="9"/>
        <color theme="4" tint="-0.499984740745262"/>
        <rFont val="Calibri"/>
        <family val="2"/>
        <charset val="238"/>
      </rPr>
      <t>¹</t>
    </r>
  </si>
  <si>
    <t/>
  </si>
  <si>
    <t>Registar godišnjih financijskih izvještaja</t>
  </si>
  <si>
    <t>iznosi u tisućama kuna</t>
  </si>
  <si>
    <t>Izvor: Fina, Registar godišnjih financijskih izvještaja, obrada GFI-a</t>
  </si>
  <si>
    <t xml:space="preserve"> (iznosi u tisućama kuna)</t>
  </si>
  <si>
    <t>OIB</t>
  </si>
  <si>
    <t>Naziv</t>
  </si>
  <si>
    <t>1.</t>
  </si>
  <si>
    <t>99172175603</t>
  </si>
  <si>
    <t>2.</t>
  </si>
  <si>
    <t>97133410183</t>
  </si>
  <si>
    <t>3.</t>
  </si>
  <si>
    <t>15538072333</t>
  </si>
  <si>
    <t>4.</t>
  </si>
  <si>
    <t>82292688592</t>
  </si>
  <si>
    <t>5.</t>
  </si>
  <si>
    <t>68907889567</t>
  </si>
  <si>
    <t>6.</t>
  </si>
  <si>
    <t>02334326920</t>
  </si>
  <si>
    <t>7.</t>
  </si>
  <si>
    <t>19862947689</t>
  </si>
  <si>
    <t>8.</t>
  </si>
  <si>
    <t>26208409407</t>
  </si>
  <si>
    <t>9.</t>
  </si>
  <si>
    <t>15834377307</t>
  </si>
  <si>
    <t>10.</t>
  </si>
  <si>
    <t>40910558665</t>
  </si>
  <si>
    <t>R.br.</t>
  </si>
  <si>
    <t>Udio TOP 10 poduzetnika</t>
  </si>
  <si>
    <t>Izvor: Fina, Registar godišnjih financijskih izvještaja, obrada GFI-a za 2020. godinu</t>
  </si>
  <si>
    <t>Ukupno SVI po odabranim kriterijima (222)</t>
  </si>
  <si>
    <t>(iznosi u tisućama kuna)</t>
  </si>
  <si>
    <t>0IB</t>
  </si>
  <si>
    <t>Redni broj</t>
  </si>
  <si>
    <t>03257281582</t>
  </si>
  <si>
    <t>11834717027</t>
  </si>
  <si>
    <t>00447165545</t>
  </si>
  <si>
    <t>74451385509</t>
  </si>
  <si>
    <t xml:space="preserve">Udio TOP 10 poduzetnika </t>
  </si>
  <si>
    <t>STSI INTEGRIRANI TEHNIČKI SERVISI d.o.o.</t>
  </si>
  <si>
    <t>CALCIT LIKA d.o.o.</t>
  </si>
  <si>
    <t>RADLOVAC d.d.</t>
  </si>
  <si>
    <t>KAMING d.d.</t>
  </si>
  <si>
    <t>MASIV KAMEN d.o.o.</t>
  </si>
  <si>
    <t>KAMEN SIRAČ d.d.</t>
  </si>
  <si>
    <t>VELIČKI KAMEN d.o.o.</t>
  </si>
  <si>
    <t>GEOCOP d.o.o.</t>
  </si>
  <si>
    <t>IGM ŠLJUNČARA TRSTENIK d.o.o.</t>
  </si>
  <si>
    <t>INTER-PROMET d.o.o. SIRAČ</t>
  </si>
  <si>
    <t>CROSCO, NAFTNI SERVISI d.o.o.</t>
  </si>
  <si>
    <t>PODZEMNO SKLADIŠTE PLINA d.o.o.</t>
  </si>
  <si>
    <t>PGM RAGUSA d.d.</t>
  </si>
  <si>
    <t>ED-INA d.o.o.</t>
  </si>
  <si>
    <t>TOP 10 poduzetnika u djelatnosti B rudarstvo i vađenje prema dobiti razdoblja</t>
  </si>
  <si>
    <t>Tablica 2. Top 10 poduzetnika u  djelatnosti B - Rudarstvo i vađenje, rangirani prema ukupnim prihodima u 2020. godini</t>
  </si>
  <si>
    <t xml:space="preserve">Top 5 poduzetnika u djelatnosti B - Rudarstvo i vađenje prema ostvarenoj dobiti razdoblja u 2020. godini </t>
  </si>
  <si>
    <t>Top 10 poduzetnika u djelatnosti B - rudarstvo i vađenje prema ukupnim prihodima</t>
  </si>
  <si>
    <t>*Serija podataka u grafikonu za sve godine prikazana je iz godišnjeg financijskog izvještaja iz kolone tekuće godine.</t>
  </si>
  <si>
    <t>Grafikon 1. Neto dobit/gubitak  područja djelatnosti B – rudarstvo i vađenje, u razdoblju 2016.—2020. godina*</t>
  </si>
  <si>
    <t>Grafikon 1. Broj zaposlenih područja djelatnosti B – rudarstvo i vađenje, u razdoblju 2016.—2020. godina*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</si>
</sst>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 ;[Red]\-#,##0\ "/>
    <numFmt numFmtId="166" formatCode="0.0%"/>
  </numFmts>
  <fonts count="4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b/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</font>
    <font>
      <sz val="9"/>
      <color indexed="56"/>
      <name val="Calibri"/>
      <family val="2"/>
      <charset val="238"/>
    </font>
    <font>
      <sz val="8"/>
      <color theme="4" tint="-0.499984740745262"/>
      <name val="Arial"/>
      <family val="2"/>
      <charset val="238"/>
    </font>
    <font>
      <sz val="8"/>
      <color theme="4" tint="-0.49998474074526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sz val="11"/>
      <color theme="3" tint="-0.249977111117893"/>
      <name val="Calibri"/>
      <family val="2"/>
      <charset val="238"/>
    </font>
    <font>
      <b/>
      <sz val="9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10"/>
      <name val="MS Sans Serif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8.5"/>
      <color rgb="FF17365D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325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2">
    <xf numFmtId="0" fontId="0" fillId="0" borderId="0"/>
    <xf numFmtId="0" fontId="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33" fillId="0" borderId="0"/>
  </cellStyleXfs>
  <cellXfs count="83">
    <xf numFmtId="0" fontId="0" fillId="0" borderId="0" xfId="0"/>
    <xf numFmtId="0" fontId="4" fillId="0" borderId="0" xfId="0" applyFont="1"/>
    <xf numFmtId="164" fontId="0" fillId="0" borderId="0" xfId="0" applyNumberFormat="1"/>
    <xf numFmtId="0" fontId="10" fillId="0" borderId="0" xfId="0" applyFont="1" applyAlignment="1"/>
    <xf numFmtId="0" fontId="11" fillId="0" borderId="0" xfId="0" applyFont="1"/>
    <xf numFmtId="0" fontId="12" fillId="0" borderId="0" xfId="0" applyFont="1"/>
    <xf numFmtId="3" fontId="14" fillId="0" borderId="0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165" fontId="8" fillId="0" borderId="8" xfId="2" applyNumberFormat="1" applyFont="1" applyBorder="1" applyAlignment="1">
      <alignment horizontal="right" vertical="center" wrapText="1"/>
    </xf>
    <xf numFmtId="3" fontId="3" fillId="0" borderId="8" xfId="2" applyNumberFormat="1" applyFont="1" applyBorder="1" applyAlignment="1">
      <alignment horizontal="right" vertical="center"/>
    </xf>
    <xf numFmtId="165" fontId="8" fillId="0" borderId="6" xfId="2" applyNumberFormat="1" applyFont="1" applyBorder="1" applyAlignment="1">
      <alignment horizontal="right" vertical="center" wrapText="1"/>
    </xf>
    <xf numFmtId="3" fontId="3" fillId="0" borderId="6" xfId="2" applyNumberFormat="1" applyFont="1" applyBorder="1" applyAlignment="1">
      <alignment horizontal="right" vertical="center"/>
    </xf>
    <xf numFmtId="165" fontId="9" fillId="2" borderId="6" xfId="2" applyNumberFormat="1" applyFont="1" applyFill="1" applyBorder="1" applyAlignment="1">
      <alignment horizontal="right" vertical="center" wrapText="1"/>
    </xf>
    <xf numFmtId="3" fontId="32" fillId="2" borderId="6" xfId="2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horizontal="right" vertical="center"/>
    </xf>
    <xf numFmtId="165" fontId="8" fillId="2" borderId="1" xfId="2" applyNumberFormat="1" applyFont="1" applyFill="1" applyBorder="1" applyAlignment="1">
      <alignment horizontal="right" vertical="center" wrapText="1"/>
    </xf>
    <xf numFmtId="165" fontId="4" fillId="2" borderId="1" xfId="11" applyNumberFormat="1" applyFont="1" applyFill="1" applyBorder="1" applyAlignment="1">
      <alignment horizontal="right" vertical="center" wrapText="1"/>
    </xf>
    <xf numFmtId="3" fontId="25" fillId="2" borderId="1" xfId="11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34" fillId="0" borderId="0" xfId="0" applyFont="1" applyAlignment="1"/>
    <xf numFmtId="0" fontId="35" fillId="0" borderId="0" xfId="0" applyFont="1" applyAlignment="1"/>
    <xf numFmtId="0" fontId="36" fillId="0" borderId="0" xfId="0" applyFont="1"/>
    <xf numFmtId="166" fontId="9" fillId="7" borderId="11" xfId="0" applyNumberFormat="1" applyFont="1" applyFill="1" applyBorder="1"/>
    <xf numFmtId="3" fontId="7" fillId="8" borderId="1" xfId="0" applyNumberFormat="1" applyFont="1" applyFill="1" applyBorder="1" applyAlignment="1">
      <alignment horizontal="right" vertical="center"/>
    </xf>
    <xf numFmtId="0" fontId="38" fillId="0" borderId="0" xfId="0" applyFont="1"/>
    <xf numFmtId="49" fontId="2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/>
    </xf>
    <xf numFmtId="0" fontId="23" fillId="0" borderId="14" xfId="11" applyFont="1" applyBorder="1" applyAlignment="1">
      <alignment horizontal="left" vertical="top" wrapText="1"/>
    </xf>
    <xf numFmtId="0" fontId="23" fillId="0" borderId="14" xfId="11" applyFont="1" applyBorder="1"/>
    <xf numFmtId="0" fontId="23" fillId="0" borderId="14" xfId="11" applyFont="1" applyBorder="1" applyAlignment="1"/>
    <xf numFmtId="0" fontId="30" fillId="0" borderId="14" xfId="11" applyFont="1" applyBorder="1" applyAlignment="1">
      <alignment horizontal="right" vertical="center"/>
    </xf>
    <xf numFmtId="0" fontId="31" fillId="0" borderId="14" xfId="11" applyFont="1" applyBorder="1" applyAlignment="1">
      <alignment horizontal="right" vertical="center"/>
    </xf>
    <xf numFmtId="0" fontId="30" fillId="0" borderId="14" xfId="11" applyFont="1" applyBorder="1" applyAlignment="1">
      <alignment vertical="center"/>
    </xf>
    <xf numFmtId="0" fontId="26" fillId="0" borderId="14" xfId="11" applyFont="1" applyBorder="1" applyAlignment="1">
      <alignment vertical="center"/>
    </xf>
    <xf numFmtId="0" fontId="26" fillId="0" borderId="14" xfId="11" applyFont="1" applyBorder="1" applyAlignment="1">
      <alignment horizontal="left" vertical="center" indent="8"/>
    </xf>
    <xf numFmtId="0" fontId="29" fillId="0" borderId="14" xfId="11" applyFont="1" applyBorder="1" applyAlignment="1">
      <alignment vertical="center"/>
    </xf>
    <xf numFmtId="0" fontId="23" fillId="0" borderId="16" xfId="11" applyFont="1" applyBorder="1"/>
    <xf numFmtId="0" fontId="24" fillId="4" borderId="17" xfId="11" applyFont="1" applyFill="1" applyBorder="1" applyAlignment="1">
      <alignment horizontal="center" vertical="center" wrapText="1"/>
    </xf>
    <xf numFmtId="165" fontId="9" fillId="2" borderId="1" xfId="2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3" fontId="9" fillId="8" borderId="19" xfId="0" applyNumberFormat="1" applyFont="1" applyFill="1" applyBorder="1" applyAlignment="1">
      <alignment horizontal="right" vertical="center"/>
    </xf>
    <xf numFmtId="166" fontId="9" fillId="7" borderId="19" xfId="0" applyNumberFormat="1" applyFont="1" applyFill="1" applyBorder="1"/>
    <xf numFmtId="0" fontId="1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 applyBorder="1" applyAlignment="1"/>
    <xf numFmtId="0" fontId="4" fillId="0" borderId="14" xfId="11" applyFont="1" applyBorder="1" applyAlignment="1">
      <alignment horizontal="right" vertical="top" wrapText="1"/>
    </xf>
    <xf numFmtId="0" fontId="23" fillId="0" borderId="14" xfId="11" applyFont="1" applyBorder="1" applyAlignment="1"/>
    <xf numFmtId="0" fontId="28" fillId="0" borderId="18" xfId="11" applyFont="1" applyBorder="1" applyAlignment="1">
      <alignment horizontal="left"/>
    </xf>
    <xf numFmtId="0" fontId="23" fillId="0" borderId="14" xfId="11" applyFont="1" applyBorder="1" applyAlignment="1">
      <alignment horizontal="left"/>
    </xf>
    <xf numFmtId="0" fontId="30" fillId="0" borderId="14" xfId="1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49" fontId="7" fillId="5" borderId="12" xfId="0" applyNumberFormat="1" applyFont="1" applyFill="1" applyBorder="1" applyAlignment="1">
      <alignment horizontal="left" vertical="center" wrapText="1"/>
    </xf>
    <xf numFmtId="49" fontId="7" fillId="5" borderId="13" xfId="0" applyNumberFormat="1" applyFont="1" applyFill="1" applyBorder="1" applyAlignment="1">
      <alignment horizontal="left" vertical="center" wrapText="1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left" vertical="center"/>
    </xf>
    <xf numFmtId="49" fontId="7" fillId="6" borderId="9" xfId="0" applyNumberFormat="1" applyFont="1" applyFill="1" applyBorder="1" applyAlignment="1">
      <alignment horizontal="left" vertical="center"/>
    </xf>
    <xf numFmtId="49" fontId="7" fillId="7" borderId="5" xfId="0" applyNumberFormat="1" applyFont="1" applyFill="1" applyBorder="1" applyAlignment="1">
      <alignment horizontal="left" vertical="center"/>
    </xf>
    <xf numFmtId="49" fontId="7" fillId="7" borderId="9" xfId="0" applyNumberFormat="1" applyFont="1" applyFill="1" applyBorder="1" applyAlignment="1">
      <alignment horizontal="left" vertical="center"/>
    </xf>
    <xf numFmtId="49" fontId="7" fillId="7" borderId="10" xfId="0" applyNumberFormat="1" applyFont="1" applyFill="1" applyBorder="1" applyAlignment="1">
      <alignment horizontal="left" vertical="center"/>
    </xf>
    <xf numFmtId="0" fontId="0" fillId="0" borderId="9" xfId="0" applyBorder="1" applyAlignment="1"/>
    <xf numFmtId="0" fontId="0" fillId="0" borderId="10" xfId="0" applyBorder="1" applyAlignment="1"/>
    <xf numFmtId="0" fontId="14" fillId="0" borderId="13" xfId="0" applyFont="1" applyBorder="1" applyAlignment="1">
      <alignment horizontal="right" vertical="center"/>
    </xf>
    <xf numFmtId="0" fontId="0" fillId="0" borderId="13" xfId="0" applyBorder="1" applyAlignment="1"/>
    <xf numFmtId="0" fontId="9" fillId="2" borderId="1" xfId="11" applyFont="1" applyFill="1" applyBorder="1" applyAlignment="1">
      <alignment horizontal="left" vertical="center" wrapText="1"/>
    </xf>
    <xf numFmtId="3" fontId="9" fillId="5" borderId="7" xfId="0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39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40" fillId="0" borderId="0" xfId="0" applyFont="1"/>
  </cellXfs>
  <cellStyles count="12">
    <cellStyle name="Normalno" xfId="0" builtinId="0"/>
    <cellStyle name="Normalno 10" xfId="2"/>
    <cellStyle name="Normalno 11" xfId="11"/>
    <cellStyle name="Normalno 2" xfId="1"/>
    <cellStyle name="Normalno 2 2" xfId="3"/>
    <cellStyle name="Normalno 3" xfId="4"/>
    <cellStyle name="Normalno 4" xfId="5"/>
    <cellStyle name="Normalno 5" xfId="6"/>
    <cellStyle name="Normalno 6" xfId="7"/>
    <cellStyle name="Normalno 7" xfId="8"/>
    <cellStyle name="Normalno 8" xfId="9"/>
    <cellStyle name="Normalno 9" xfId="10"/>
  </cellStyles>
  <dxfs count="0"/>
  <tableStyles count="0" defaultTableStyle="TableStyleMedium2" defaultPivotStyle="PivotStyleLight16"/>
  <colors>
    <mruColors>
      <color rgb="FF3862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</c:floor>
    <c:sideWall>
      <c:thickness val="0"/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sideWall>
    <c:backWall>
      <c:thickness val="0"/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backWall>
    <c:plotArea>
      <c:layout>
        <c:manualLayout>
          <c:layoutTarget val="inner"/>
          <c:xMode val="edge"/>
          <c:yMode val="edge"/>
          <c:x val="0.12303687313811049"/>
          <c:y val="0.16907612394025484"/>
          <c:w val="0.85337092767378431"/>
          <c:h val="0.809449417801449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'G1'!$A$5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100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165.615 </a:t>
                    </a:r>
                    <a:endParaRPr lang="en-US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849462365591398E-2"/>
                  <c:y val="7.0674043053554139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rgbClr val="FF0000"/>
                        </a:solidFill>
                      </a:rPr>
                      <a:t>-332.084</a:t>
                    </a:r>
                    <a:endParaRPr lang="en-US" b="1">
                      <a:solidFill>
                        <a:srgbClr val="FF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5.6830581530715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'G1'!$B$4:$F$4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'G1'!$B$5:$F$5</c:f>
              <c:numCache>
                <c:formatCode>#,##0_ ;[Red]\-#,##0\ </c:formatCode>
                <c:ptCount val="5"/>
                <c:pt idx="0" formatCode="#,##0">
                  <c:v>-332084.15000000002</c:v>
                </c:pt>
                <c:pt idx="1">
                  <c:v>165615</c:v>
                </c:pt>
                <c:pt idx="2">
                  <c:v>292137</c:v>
                </c:pt>
                <c:pt idx="3">
                  <c:v>16025</c:v>
                </c:pt>
                <c:pt idx="4">
                  <c:v>-138889.11499999999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15686144"/>
        <c:axId val="201192512"/>
        <c:axId val="0"/>
      </c:bar3DChart>
      <c:catAx>
        <c:axId val="215686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192512"/>
        <c:crosses val="autoZero"/>
        <c:auto val="1"/>
        <c:lblAlgn val="ctr"/>
        <c:lblOffset val="100"/>
        <c:noMultiLvlLbl val="0"/>
      </c:catAx>
      <c:valAx>
        <c:axId val="2011925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5686144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10"/>
    </c:view3D>
    <c:floor>
      <c:thickness val="0"/>
    </c:floor>
    <c:sideWall>
      <c:thickness val="0"/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sideWall>
    <c:backWall>
      <c:thickness val="0"/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backWall>
    <c:plotArea>
      <c:layout>
        <c:manualLayout>
          <c:layoutTarget val="inner"/>
          <c:xMode val="edge"/>
          <c:yMode val="edge"/>
          <c:x val="0.12303687313811049"/>
          <c:y val="0.1050994459025955"/>
          <c:w val="0.84681963280388473"/>
          <c:h val="0.832011665208515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'G2'!$A$5</c:f>
              <c:strCache>
                <c:ptCount val="1"/>
                <c:pt idx="0">
                  <c:v>Broj zaposlenih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1">
                        <a:solidFill>
                          <a:schemeClr val="tx2">
                            <a:lumMod val="75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 sz="100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3.364</a:t>
                    </a:r>
                    <a:r>
                      <a:rPr lang="en-US" sz="1000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 </a:t>
                    </a:r>
                    <a:endParaRPr lang="en-US">
                      <a:solidFill>
                        <a:schemeClr val="tx2">
                          <a:lumMod val="75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849462365591398E-2"/>
                  <c:y val="7.0674043053554139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rgbClr val="FF0000"/>
                        </a:solidFill>
                      </a:rPr>
                      <a:t>-332.084</a:t>
                    </a:r>
                    <a:endParaRPr lang="en-US" b="1">
                      <a:solidFill>
                        <a:srgbClr val="FF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10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5.6830581530715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'G2'!$B$4:$F$4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'G2'!$B$5:$F$5</c:f>
              <c:numCache>
                <c:formatCode>#,##0_ ;[Red]\-#,##0\ </c:formatCode>
                <c:ptCount val="5"/>
                <c:pt idx="0" formatCode="#,##0">
                  <c:v>3643</c:v>
                </c:pt>
                <c:pt idx="1">
                  <c:v>3364</c:v>
                </c:pt>
                <c:pt idx="2">
                  <c:v>3440</c:v>
                </c:pt>
                <c:pt idx="3">
                  <c:v>3604</c:v>
                </c:pt>
                <c:pt idx="4">
                  <c:v>3359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16807424"/>
        <c:axId val="201194816"/>
        <c:axId val="0"/>
      </c:bar3DChart>
      <c:catAx>
        <c:axId val="216807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194816"/>
        <c:crosses val="autoZero"/>
        <c:auto val="1"/>
        <c:lblAlgn val="ctr"/>
        <c:lblOffset val="100"/>
        <c:noMultiLvlLbl val="0"/>
      </c:catAx>
      <c:valAx>
        <c:axId val="201194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6807424"/>
        <c:crosses val="autoZero"/>
        <c:crossBetween val="between"/>
      </c:valAx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92075</xdr:rowOff>
    </xdr:from>
    <xdr:to>
      <xdr:col>0</xdr:col>
      <xdr:colOff>1367045</xdr:colOff>
      <xdr:row>1</xdr:row>
      <xdr:rowOff>152400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2075"/>
          <a:ext cx="1243220" cy="25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63500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71600" cy="333375"/>
        </a:xfrm>
        <a:prstGeom prst="rect">
          <a:avLst/>
        </a:prstGeom>
      </xdr:spPr>
    </xdr:pic>
    <xdr:clientData/>
  </xdr:oneCellAnchor>
  <xdr:twoCellAnchor>
    <xdr:from>
      <xdr:col>0</xdr:col>
      <xdr:colOff>38101</xdr:colOff>
      <xdr:row>8</xdr:row>
      <xdr:rowOff>57149</xdr:rowOff>
    </xdr:from>
    <xdr:to>
      <xdr:col>8</xdr:col>
      <xdr:colOff>523875</xdr:colOff>
      <xdr:row>27</xdr:row>
      <xdr:rowOff>95250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63500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71600" cy="33337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8</xdr:row>
      <xdr:rowOff>0</xdr:rowOff>
    </xdr:from>
    <xdr:to>
      <xdr:col>8</xdr:col>
      <xdr:colOff>123825</xdr:colOff>
      <xdr:row>24</xdr:row>
      <xdr:rowOff>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2</xdr:col>
      <xdr:colOff>105603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1200978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2</xdr:col>
      <xdr:colOff>123825</xdr:colOff>
      <xdr:row>1</xdr:row>
      <xdr:rowOff>165667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276350" cy="327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1"/>
  <sheetViews>
    <sheetView tabSelected="1" zoomScaleNormal="100" workbookViewId="0">
      <selection activeCell="A32" sqref="A32"/>
    </sheetView>
  </sheetViews>
  <sheetFormatPr defaultRowHeight="15" x14ac:dyDescent="0.25"/>
  <cols>
    <col min="1" max="1" width="55.85546875" customWidth="1"/>
  </cols>
  <sheetData>
    <row r="3" spans="1:9" s="1" customFormat="1" ht="12.75" x14ac:dyDescent="0.2">
      <c r="A3" s="4" t="s">
        <v>24</v>
      </c>
      <c r="B3" s="5"/>
      <c r="C3" s="5"/>
      <c r="D3" s="5"/>
      <c r="E3" s="5"/>
      <c r="F3" s="5"/>
    </row>
    <row r="4" spans="1:9" s="3" customFormat="1" x14ac:dyDescent="0.25">
      <c r="A4" s="51" t="s">
        <v>17</v>
      </c>
      <c r="B4" s="52"/>
      <c r="C4" s="52"/>
      <c r="D4" s="52"/>
      <c r="E4" s="52"/>
      <c r="F4" s="53"/>
    </row>
    <row r="5" spans="1:9" ht="26.25" customHeight="1" x14ac:dyDescent="0.25">
      <c r="A5" s="7" t="s">
        <v>0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</row>
    <row r="6" spans="1:9" x14ac:dyDescent="0.25">
      <c r="A6" s="19" t="s">
        <v>1</v>
      </c>
      <c r="B6" s="20">
        <v>221</v>
      </c>
      <c r="C6" s="21">
        <v>209</v>
      </c>
      <c r="D6" s="21">
        <v>218</v>
      </c>
      <c r="E6" s="21">
        <v>219</v>
      </c>
      <c r="F6" s="21">
        <v>222</v>
      </c>
    </row>
    <row r="7" spans="1:9" x14ac:dyDescent="0.25">
      <c r="A7" s="19" t="s">
        <v>2</v>
      </c>
      <c r="B7" s="20">
        <v>124</v>
      </c>
      <c r="C7" s="21">
        <v>121</v>
      </c>
      <c r="D7" s="21">
        <v>130</v>
      </c>
      <c r="E7" s="21">
        <v>125</v>
      </c>
      <c r="F7" s="21">
        <v>138</v>
      </c>
      <c r="G7" s="2"/>
      <c r="H7" s="2"/>
    </row>
    <row r="8" spans="1:9" x14ac:dyDescent="0.25">
      <c r="A8" s="19" t="s">
        <v>3</v>
      </c>
      <c r="B8" s="20">
        <v>97</v>
      </c>
      <c r="C8" s="21">
        <v>88</v>
      </c>
      <c r="D8" s="21">
        <v>88</v>
      </c>
      <c r="E8" s="21">
        <v>94</v>
      </c>
      <c r="F8" s="21">
        <v>84</v>
      </c>
      <c r="G8" s="2"/>
      <c r="H8" s="2"/>
    </row>
    <row r="9" spans="1:9" x14ac:dyDescent="0.25">
      <c r="A9" s="10" t="s">
        <v>4</v>
      </c>
      <c r="B9" s="14">
        <v>3643</v>
      </c>
      <c r="C9" s="13">
        <v>3364</v>
      </c>
      <c r="D9" s="13">
        <v>3440</v>
      </c>
      <c r="E9" s="13">
        <v>3604</v>
      </c>
      <c r="F9" s="13">
        <v>3359</v>
      </c>
    </row>
    <row r="10" spans="1:9" x14ac:dyDescent="0.25">
      <c r="A10" s="8" t="s">
        <v>5</v>
      </c>
      <c r="B10" s="16">
        <v>3054192.0490000001</v>
      </c>
      <c r="C10" s="15">
        <v>3245802</v>
      </c>
      <c r="D10" s="15">
        <v>3720705</v>
      </c>
      <c r="E10" s="15">
        <v>3701897</v>
      </c>
      <c r="F10" s="15">
        <v>3021782.31</v>
      </c>
      <c r="I10" s="2"/>
    </row>
    <row r="11" spans="1:9" x14ac:dyDescent="0.25">
      <c r="A11" s="8" t="s">
        <v>6</v>
      </c>
      <c r="B11" s="16">
        <v>3332096.2030000002</v>
      </c>
      <c r="C11" s="15">
        <v>3082893</v>
      </c>
      <c r="D11" s="15">
        <v>3395074</v>
      </c>
      <c r="E11" s="15">
        <v>3649940</v>
      </c>
      <c r="F11" s="15">
        <v>3162546.8480000002</v>
      </c>
    </row>
    <row r="12" spans="1:9" x14ac:dyDescent="0.25">
      <c r="A12" s="8" t="s">
        <v>7</v>
      </c>
      <c r="B12" s="16">
        <v>202250.04800000001</v>
      </c>
      <c r="C12" s="15">
        <v>250449</v>
      </c>
      <c r="D12" s="15">
        <v>353478</v>
      </c>
      <c r="E12" s="15">
        <v>202065</v>
      </c>
      <c r="F12" s="15">
        <v>229958.57500000001</v>
      </c>
    </row>
    <row r="13" spans="1:9" x14ac:dyDescent="0.25">
      <c r="A13" s="8" t="s">
        <v>8</v>
      </c>
      <c r="B13" s="16">
        <v>534334.19799999997</v>
      </c>
      <c r="C13" s="15">
        <v>84834</v>
      </c>
      <c r="D13" s="15">
        <v>61342</v>
      </c>
      <c r="E13" s="15">
        <v>186040</v>
      </c>
      <c r="F13" s="15">
        <v>368847.69</v>
      </c>
    </row>
    <row r="14" spans="1:9" x14ac:dyDescent="0.25">
      <c r="A14" s="9" t="s">
        <v>22</v>
      </c>
      <c r="B14" s="18">
        <v>-332084.15000000002</v>
      </c>
      <c r="C14" s="17">
        <v>165615</v>
      </c>
      <c r="D14" s="17">
        <v>292137</v>
      </c>
      <c r="E14" s="17">
        <v>16025</v>
      </c>
      <c r="F14" s="17">
        <v>-138889.11499999999</v>
      </c>
    </row>
    <row r="15" spans="1:9" x14ac:dyDescent="0.25">
      <c r="A15" s="8" t="s">
        <v>10</v>
      </c>
      <c r="B15" s="16">
        <v>576149.924</v>
      </c>
      <c r="C15" s="15">
        <v>609322</v>
      </c>
      <c r="D15" s="15">
        <v>917164</v>
      </c>
      <c r="E15" s="15">
        <v>844576</v>
      </c>
      <c r="F15" s="15">
        <v>624782.73600000003</v>
      </c>
    </row>
    <row r="16" spans="1:9" x14ac:dyDescent="0.25">
      <c r="A16" s="8" t="s">
        <v>11</v>
      </c>
      <c r="B16" s="16">
        <v>314208.663</v>
      </c>
      <c r="C16" s="15">
        <v>237295</v>
      </c>
      <c r="D16" s="15">
        <v>502336</v>
      </c>
      <c r="E16" s="15">
        <v>444217</v>
      </c>
      <c r="F16" s="15">
        <v>238849.82</v>
      </c>
    </row>
    <row r="17" spans="1:8" x14ac:dyDescent="0.25">
      <c r="A17" s="8" t="s">
        <v>19</v>
      </c>
      <c r="B17" s="16">
        <v>157937.87</v>
      </c>
      <c r="C17" s="15">
        <v>123132</v>
      </c>
      <c r="D17" s="15">
        <v>181166</v>
      </c>
      <c r="E17" s="15">
        <v>344822</v>
      </c>
      <c r="F17" s="15">
        <v>111656.266</v>
      </c>
    </row>
    <row r="18" spans="1:8" x14ac:dyDescent="0.25">
      <c r="A18" s="9" t="s">
        <v>9</v>
      </c>
      <c r="B18" s="16">
        <v>7290.2510522463172</v>
      </c>
      <c r="C18" s="15">
        <v>7580</v>
      </c>
      <c r="D18" s="15">
        <v>8312</v>
      </c>
      <c r="E18" s="15">
        <v>8485</v>
      </c>
      <c r="F18" s="15">
        <v>8254.1434206609101</v>
      </c>
      <c r="G18" s="47"/>
      <c r="H18" s="47"/>
    </row>
    <row r="19" spans="1:8" x14ac:dyDescent="0.25">
      <c r="A19" s="6" t="s">
        <v>18</v>
      </c>
    </row>
    <row r="20" spans="1:8" x14ac:dyDescent="0.25">
      <c r="A20" s="11" t="s">
        <v>20</v>
      </c>
    </row>
    <row r="21" spans="1:8" x14ac:dyDescent="0.25">
      <c r="A21" s="11" t="s">
        <v>21</v>
      </c>
    </row>
  </sheetData>
  <mergeCells count="1">
    <mergeCell ref="A4: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0"/>
  <sheetViews>
    <sheetView showGridLines="0" workbookViewId="0">
      <selection activeCell="K15" sqref="K15"/>
    </sheetView>
  </sheetViews>
  <sheetFormatPr defaultRowHeight="15" x14ac:dyDescent="0.25"/>
  <cols>
    <col min="1" max="1" width="42.7109375" style="36" customWidth="1"/>
    <col min="2" max="2" width="9.140625" style="36" customWidth="1"/>
    <col min="3" max="7" width="9.7109375" style="36" bestFit="1" customWidth="1"/>
    <col min="8" max="19" width="10.7109375" style="36" customWidth="1"/>
    <col min="20" max="16384" width="9.140625" style="36"/>
  </cols>
  <sheetData>
    <row r="1" spans="1:11" ht="15" customHeight="1" x14ac:dyDescent="0.25">
      <c r="A1" s="35" t="s">
        <v>25</v>
      </c>
      <c r="B1" s="35"/>
    </row>
    <row r="2" spans="1:11" ht="20.25" customHeight="1" x14ac:dyDescent="0.25">
      <c r="D2" s="54" t="s">
        <v>26</v>
      </c>
      <c r="E2" s="55"/>
      <c r="F2" s="55"/>
      <c r="G2" s="55"/>
      <c r="H2" s="55"/>
      <c r="I2" s="37"/>
    </row>
    <row r="3" spans="1:11" x14ac:dyDescent="0.25">
      <c r="A3" s="58" t="s">
        <v>27</v>
      </c>
      <c r="B3" s="59"/>
      <c r="C3" s="59"/>
      <c r="D3" s="59"/>
      <c r="E3" s="59"/>
      <c r="F3" s="59"/>
      <c r="G3" s="38"/>
      <c r="H3" s="38"/>
      <c r="I3" s="39"/>
      <c r="K3" s="40"/>
    </row>
    <row r="4" spans="1:11" x14ac:dyDescent="0.25">
      <c r="A4" s="45" t="s">
        <v>0</v>
      </c>
      <c r="B4" s="45" t="s">
        <v>12</v>
      </c>
      <c r="C4" s="45" t="s">
        <v>13</v>
      </c>
      <c r="D4" s="45" t="s">
        <v>14</v>
      </c>
      <c r="E4" s="45" t="s">
        <v>15</v>
      </c>
      <c r="F4" s="45" t="s">
        <v>16</v>
      </c>
    </row>
    <row r="5" spans="1:11" x14ac:dyDescent="0.25">
      <c r="A5" s="74" t="s">
        <v>23</v>
      </c>
      <c r="B5" s="23">
        <v>-332084.15000000002</v>
      </c>
      <c r="C5" s="22">
        <v>165615</v>
      </c>
      <c r="D5" s="22">
        <v>292137</v>
      </c>
      <c r="E5" s="22">
        <v>16025</v>
      </c>
      <c r="F5" s="46">
        <v>-138889.11499999999</v>
      </c>
      <c r="G5" s="44"/>
    </row>
    <row r="6" spans="1:11" x14ac:dyDescent="0.25">
      <c r="A6" s="56" t="s">
        <v>28</v>
      </c>
      <c r="B6" s="56"/>
      <c r="C6" s="56"/>
      <c r="D6" s="56"/>
      <c r="E6" s="56"/>
      <c r="F6" s="56"/>
    </row>
    <row r="7" spans="1:11" x14ac:dyDescent="0.25">
      <c r="A7" s="57" t="s">
        <v>25</v>
      </c>
      <c r="B7" s="57"/>
      <c r="C7" s="57"/>
      <c r="D7" s="57"/>
      <c r="E7" s="57"/>
      <c r="F7" s="57"/>
    </row>
    <row r="8" spans="1:11" x14ac:dyDescent="0.25">
      <c r="A8" s="41" t="s">
        <v>83</v>
      </c>
      <c r="B8" s="41"/>
      <c r="C8" s="42"/>
    </row>
    <row r="29" spans="1:2" x14ac:dyDescent="0.25">
      <c r="A29" s="43" t="s">
        <v>28</v>
      </c>
      <c r="B29" s="43"/>
    </row>
    <row r="30" spans="1:2" x14ac:dyDescent="0.25">
      <c r="A30" s="82" t="s">
        <v>82</v>
      </c>
    </row>
  </sheetData>
  <mergeCells count="4">
    <mergeCell ref="D2:H2"/>
    <mergeCell ref="A6:F6"/>
    <mergeCell ref="A7:F7"/>
    <mergeCell ref="A3:F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6"/>
  <sheetViews>
    <sheetView showGridLines="0" workbookViewId="0">
      <selection activeCell="F33" sqref="F33"/>
    </sheetView>
  </sheetViews>
  <sheetFormatPr defaultRowHeight="15" x14ac:dyDescent="0.25"/>
  <cols>
    <col min="1" max="1" width="42.7109375" style="36" customWidth="1"/>
    <col min="2" max="2" width="9.140625" style="36" customWidth="1"/>
    <col min="3" max="7" width="9.7109375" style="36" bestFit="1" customWidth="1"/>
    <col min="8" max="19" width="10.7109375" style="36" customWidth="1"/>
    <col min="20" max="16384" width="9.140625" style="36"/>
  </cols>
  <sheetData>
    <row r="1" spans="1:11" ht="15" customHeight="1" x14ac:dyDescent="0.25">
      <c r="A1" s="35" t="s">
        <v>25</v>
      </c>
      <c r="B1" s="35"/>
    </row>
    <row r="2" spans="1:11" ht="20.25" customHeight="1" x14ac:dyDescent="0.25">
      <c r="D2" s="54" t="s">
        <v>26</v>
      </c>
      <c r="E2" s="55"/>
      <c r="F2" s="55"/>
      <c r="G2" s="55"/>
      <c r="H2" s="55"/>
      <c r="I2" s="37"/>
    </row>
    <row r="3" spans="1:11" x14ac:dyDescent="0.25">
      <c r="A3" s="58" t="s">
        <v>27</v>
      </c>
      <c r="B3" s="59"/>
      <c r="C3" s="59"/>
      <c r="D3" s="59"/>
      <c r="E3" s="59"/>
      <c r="F3" s="59"/>
      <c r="G3" s="38"/>
      <c r="H3" s="38"/>
      <c r="I3" s="39"/>
      <c r="K3" s="40"/>
    </row>
    <row r="4" spans="1:11" x14ac:dyDescent="0.25">
      <c r="A4" s="45" t="s">
        <v>0</v>
      </c>
      <c r="B4" s="45" t="s">
        <v>12</v>
      </c>
      <c r="C4" s="45" t="s">
        <v>13</v>
      </c>
      <c r="D4" s="45" t="s">
        <v>14</v>
      </c>
      <c r="E4" s="45" t="s">
        <v>15</v>
      </c>
      <c r="F4" s="45" t="s">
        <v>16</v>
      </c>
    </row>
    <row r="5" spans="1:11" x14ac:dyDescent="0.25">
      <c r="A5" s="74" t="s">
        <v>4</v>
      </c>
      <c r="B5" s="20">
        <v>3643</v>
      </c>
      <c r="C5" s="21">
        <v>3364</v>
      </c>
      <c r="D5" s="21">
        <v>3440</v>
      </c>
      <c r="E5" s="21">
        <v>3604</v>
      </c>
      <c r="F5" s="21">
        <v>3359</v>
      </c>
      <c r="G5" s="44"/>
    </row>
    <row r="6" spans="1:11" x14ac:dyDescent="0.25">
      <c r="A6" s="56" t="s">
        <v>28</v>
      </c>
      <c r="B6" s="56"/>
      <c r="C6" s="56"/>
      <c r="D6" s="56"/>
      <c r="E6" s="56"/>
      <c r="F6" s="56"/>
    </row>
    <row r="7" spans="1:11" x14ac:dyDescent="0.25">
      <c r="A7" s="57" t="s">
        <v>25</v>
      </c>
      <c r="B7" s="57"/>
      <c r="C7" s="57"/>
      <c r="D7" s="57"/>
      <c r="E7" s="57"/>
      <c r="F7" s="57"/>
    </row>
    <row r="8" spans="1:11" x14ac:dyDescent="0.25">
      <c r="A8" s="41" t="s">
        <v>84</v>
      </c>
      <c r="B8" s="41"/>
      <c r="C8" s="42"/>
    </row>
    <row r="25" spans="1:2" x14ac:dyDescent="0.25">
      <c r="A25" s="43" t="s">
        <v>28</v>
      </c>
      <c r="B25" s="43"/>
    </row>
    <row r="26" spans="1:2" x14ac:dyDescent="0.25">
      <c r="A26" s="82" t="s">
        <v>82</v>
      </c>
    </row>
  </sheetData>
  <mergeCells count="4">
    <mergeCell ref="D2:H2"/>
    <mergeCell ref="A3:F3"/>
    <mergeCell ref="A6:F6"/>
    <mergeCell ref="A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B6" sqref="B6"/>
    </sheetView>
  </sheetViews>
  <sheetFormatPr defaultRowHeight="15" x14ac:dyDescent="0.25"/>
  <cols>
    <col min="1" max="1" width="5" customWidth="1"/>
    <col min="2" max="2" width="12" bestFit="1" customWidth="1"/>
    <col min="3" max="3" width="50" customWidth="1"/>
    <col min="4" max="4" width="13" customWidth="1"/>
    <col min="5" max="5" width="11.42578125" customWidth="1"/>
    <col min="6" max="6" width="12.5703125" bestFit="1" customWidth="1"/>
    <col min="7" max="7" width="24.7109375" customWidth="1"/>
    <col min="8" max="8" width="13.42578125" customWidth="1"/>
  </cols>
  <sheetData>
    <row r="1" spans="1:7" ht="18.75" x14ac:dyDescent="0.3">
      <c r="A1" s="25"/>
    </row>
    <row r="2" spans="1:7" x14ac:dyDescent="0.25">
      <c r="A2" s="26"/>
      <c r="D2" s="1"/>
    </row>
    <row r="3" spans="1:7" s="27" customFormat="1" x14ac:dyDescent="0.25">
      <c r="A3" s="4" t="s">
        <v>79</v>
      </c>
      <c r="B3" s="5"/>
      <c r="C3" s="5"/>
      <c r="D3" s="5"/>
      <c r="E3" s="5"/>
      <c r="F3" s="5"/>
      <c r="G3" s="1"/>
    </row>
    <row r="4" spans="1:7" x14ac:dyDescent="0.25">
      <c r="A4" s="60" t="s">
        <v>29</v>
      </c>
      <c r="B4" s="61"/>
      <c r="C4" s="61"/>
      <c r="D4" s="61"/>
      <c r="E4" s="61"/>
      <c r="F4" s="61"/>
    </row>
    <row r="5" spans="1:7" ht="22.5" x14ac:dyDescent="0.25">
      <c r="A5" s="32" t="s">
        <v>52</v>
      </c>
      <c r="B5" s="32" t="s">
        <v>30</v>
      </c>
      <c r="C5" s="32" t="s">
        <v>31</v>
      </c>
      <c r="D5" s="32" t="s">
        <v>4</v>
      </c>
      <c r="E5" s="32" t="s">
        <v>5</v>
      </c>
      <c r="F5" s="32" t="s">
        <v>7</v>
      </c>
    </row>
    <row r="6" spans="1:7" x14ac:dyDescent="0.25">
      <c r="A6" s="80" t="s">
        <v>32</v>
      </c>
      <c r="B6" s="80" t="s">
        <v>33</v>
      </c>
      <c r="C6" s="81" t="s">
        <v>64</v>
      </c>
      <c r="D6" s="76">
        <v>574</v>
      </c>
      <c r="E6" s="76">
        <v>682299.24300000002</v>
      </c>
      <c r="F6" s="76">
        <v>26878.112000000001</v>
      </c>
    </row>
    <row r="7" spans="1:7" x14ac:dyDescent="0.25">
      <c r="A7" s="80" t="s">
        <v>34</v>
      </c>
      <c r="B7" s="80" t="s">
        <v>35</v>
      </c>
      <c r="C7" s="81" t="s">
        <v>65</v>
      </c>
      <c r="D7" s="76">
        <v>81</v>
      </c>
      <c r="E7" s="76">
        <v>401500.73700000002</v>
      </c>
      <c r="F7" s="76">
        <v>20681.717000000001</v>
      </c>
    </row>
    <row r="8" spans="1:7" x14ac:dyDescent="0.25">
      <c r="A8" s="80" t="s">
        <v>36</v>
      </c>
      <c r="B8" s="80" t="s">
        <v>37</v>
      </c>
      <c r="C8" s="81" t="s">
        <v>74</v>
      </c>
      <c r="D8" s="76">
        <v>656</v>
      </c>
      <c r="E8" s="76">
        <v>286103.08899999998</v>
      </c>
      <c r="F8" s="76">
        <v>0</v>
      </c>
    </row>
    <row r="9" spans="1:7" x14ac:dyDescent="0.25">
      <c r="A9" s="80" t="s">
        <v>38</v>
      </c>
      <c r="B9" s="80" t="s">
        <v>39</v>
      </c>
      <c r="C9" s="81" t="s">
        <v>75</v>
      </c>
      <c r="D9" s="76">
        <v>77</v>
      </c>
      <c r="E9" s="76">
        <v>127836.088</v>
      </c>
      <c r="F9" s="76">
        <v>1681.558</v>
      </c>
    </row>
    <row r="10" spans="1:7" x14ac:dyDescent="0.25">
      <c r="A10" s="80" t="s">
        <v>40</v>
      </c>
      <c r="B10" s="80" t="s">
        <v>41</v>
      </c>
      <c r="C10" s="81" t="s">
        <v>76</v>
      </c>
      <c r="D10" s="76">
        <v>81</v>
      </c>
      <c r="E10" s="76">
        <v>89651.876999999993</v>
      </c>
      <c r="F10" s="76">
        <v>5426.4979999999996</v>
      </c>
    </row>
    <row r="11" spans="1:7" x14ac:dyDescent="0.25">
      <c r="A11" s="80" t="s">
        <v>42</v>
      </c>
      <c r="B11" s="80" t="s">
        <v>43</v>
      </c>
      <c r="C11" s="81" t="s">
        <v>69</v>
      </c>
      <c r="D11" s="76">
        <v>65</v>
      </c>
      <c r="E11" s="76">
        <v>86007.964999999997</v>
      </c>
      <c r="F11" s="76">
        <v>13382.269</v>
      </c>
    </row>
    <row r="12" spans="1:7" x14ac:dyDescent="0.25">
      <c r="A12" s="80" t="s">
        <v>44</v>
      </c>
      <c r="B12" s="80" t="s">
        <v>45</v>
      </c>
      <c r="C12" s="81" t="s">
        <v>66</v>
      </c>
      <c r="D12" s="76">
        <v>83</v>
      </c>
      <c r="E12" s="76">
        <v>82765.904999999999</v>
      </c>
      <c r="F12" s="76">
        <v>20215.542000000001</v>
      </c>
    </row>
    <row r="13" spans="1:7" x14ac:dyDescent="0.25">
      <c r="A13" s="80" t="s">
        <v>46</v>
      </c>
      <c r="B13" s="80" t="s">
        <v>47</v>
      </c>
      <c r="C13" s="81" t="s">
        <v>77</v>
      </c>
      <c r="D13" s="76">
        <v>11</v>
      </c>
      <c r="E13" s="76">
        <v>81034.585000000006</v>
      </c>
      <c r="F13" s="76">
        <v>0</v>
      </c>
    </row>
    <row r="14" spans="1:7" x14ac:dyDescent="0.25">
      <c r="A14" s="80" t="s">
        <v>48</v>
      </c>
      <c r="B14" s="80" t="s">
        <v>49</v>
      </c>
      <c r="C14" s="81" t="s">
        <v>67</v>
      </c>
      <c r="D14" s="76">
        <v>97</v>
      </c>
      <c r="E14" s="76">
        <v>72796.038</v>
      </c>
      <c r="F14" s="76">
        <v>15118.351000000001</v>
      </c>
    </row>
    <row r="15" spans="1:7" x14ac:dyDescent="0.25">
      <c r="A15" s="80" t="s">
        <v>50</v>
      </c>
      <c r="B15" s="80" t="s">
        <v>51</v>
      </c>
      <c r="C15" s="81" t="s">
        <v>70</v>
      </c>
      <c r="D15" s="76">
        <v>100</v>
      </c>
      <c r="E15" s="76">
        <v>70802.066000000006</v>
      </c>
      <c r="F15" s="76">
        <v>8505.2649999999994</v>
      </c>
    </row>
    <row r="16" spans="1:7" x14ac:dyDescent="0.25">
      <c r="A16" s="62" t="s">
        <v>81</v>
      </c>
      <c r="B16" s="63"/>
      <c r="C16" s="64"/>
      <c r="D16" s="33">
        <f>SUM(D6:D15)</f>
        <v>1825</v>
      </c>
      <c r="E16" s="33">
        <f>SUM(E6:E15)</f>
        <v>1980797.5930000001</v>
      </c>
      <c r="F16" s="75">
        <f>SUM(F6:F15)</f>
        <v>111889.31199999999</v>
      </c>
      <c r="G16" s="48"/>
    </row>
    <row r="17" spans="1:6" x14ac:dyDescent="0.25">
      <c r="A17" s="65" t="s">
        <v>55</v>
      </c>
      <c r="B17" s="66"/>
      <c r="C17" s="66"/>
      <c r="D17" s="29">
        <v>3359</v>
      </c>
      <c r="E17" s="29">
        <v>3021782.31</v>
      </c>
      <c r="F17" s="49">
        <v>229958.57500000001</v>
      </c>
    </row>
    <row r="18" spans="1:6" ht="15" customHeight="1" x14ac:dyDescent="0.25">
      <c r="A18" s="67" t="s">
        <v>53</v>
      </c>
      <c r="B18" s="68"/>
      <c r="C18" s="69"/>
      <c r="D18" s="28">
        <f>D16/D17</f>
        <v>0.54331646323310512</v>
      </c>
      <c r="E18" s="28">
        <f>E16/E17</f>
        <v>0.65550638325101585</v>
      </c>
      <c r="F18" s="50">
        <f>F16/F17</f>
        <v>0.48656290377516903</v>
      </c>
    </row>
    <row r="19" spans="1:6" x14ac:dyDescent="0.25">
      <c r="A19" s="6" t="s">
        <v>54</v>
      </c>
    </row>
  </sheetData>
  <mergeCells count="4">
    <mergeCell ref="A4:F4"/>
    <mergeCell ref="A16:C16"/>
    <mergeCell ref="A17:C17"/>
    <mergeCell ref="A18:C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C9" sqref="C9"/>
    </sheetView>
  </sheetViews>
  <sheetFormatPr defaultRowHeight="15" x14ac:dyDescent="0.25"/>
  <cols>
    <col min="1" max="1" width="6.28515625" customWidth="1"/>
    <col min="2" max="2" width="12" bestFit="1" customWidth="1"/>
    <col min="3" max="3" width="44.7109375" customWidth="1"/>
    <col min="4" max="4" width="9.5703125" customWidth="1"/>
    <col min="5" max="5" width="13.5703125" customWidth="1"/>
    <col min="6" max="6" width="13.42578125" customWidth="1"/>
    <col min="8" max="8" width="14" customWidth="1"/>
  </cols>
  <sheetData>
    <row r="3" spans="1:6" s="27" customFormat="1" x14ac:dyDescent="0.25">
      <c r="A3" s="4" t="s">
        <v>80</v>
      </c>
      <c r="B3" s="30"/>
      <c r="C3" s="30"/>
      <c r="D3" s="30"/>
      <c r="E3" s="30"/>
    </row>
    <row r="4" spans="1:6" x14ac:dyDescent="0.25">
      <c r="A4" s="72" t="s">
        <v>56</v>
      </c>
      <c r="B4" s="72"/>
      <c r="C4" s="72"/>
      <c r="D4" s="72"/>
      <c r="E4" s="72"/>
      <c r="F4" s="73"/>
    </row>
    <row r="5" spans="1:6" ht="24" customHeight="1" x14ac:dyDescent="0.25">
      <c r="A5" s="24" t="s">
        <v>58</v>
      </c>
      <c r="B5" s="24" t="s">
        <v>57</v>
      </c>
      <c r="C5" s="24" t="s">
        <v>31</v>
      </c>
      <c r="D5" s="24" t="s">
        <v>7</v>
      </c>
      <c r="E5" s="31" t="s">
        <v>4</v>
      </c>
      <c r="F5" s="31" t="s">
        <v>5</v>
      </c>
    </row>
    <row r="6" spans="1:6" x14ac:dyDescent="0.25">
      <c r="A6" s="79" t="s">
        <v>32</v>
      </c>
      <c r="B6" s="80" t="s">
        <v>33</v>
      </c>
      <c r="C6" s="81" t="s">
        <v>64</v>
      </c>
      <c r="D6" s="76">
        <v>26878.112000000001</v>
      </c>
      <c r="E6" s="76">
        <v>574</v>
      </c>
      <c r="F6" s="76">
        <v>682299.24300000002</v>
      </c>
    </row>
    <row r="7" spans="1:6" x14ac:dyDescent="0.25">
      <c r="A7" s="79" t="s">
        <v>34</v>
      </c>
      <c r="B7" s="80" t="s">
        <v>35</v>
      </c>
      <c r="C7" s="81" t="s">
        <v>65</v>
      </c>
      <c r="D7" s="76">
        <v>20681.717000000001</v>
      </c>
      <c r="E7" s="76">
        <v>81</v>
      </c>
      <c r="F7" s="76">
        <v>401500.73700000002</v>
      </c>
    </row>
    <row r="8" spans="1:6" x14ac:dyDescent="0.25">
      <c r="A8" s="79" t="s">
        <v>36</v>
      </c>
      <c r="B8" s="80" t="s">
        <v>45</v>
      </c>
      <c r="C8" s="81" t="s">
        <v>66</v>
      </c>
      <c r="D8" s="76">
        <v>20215.542000000001</v>
      </c>
      <c r="E8" s="76">
        <v>83</v>
      </c>
      <c r="F8" s="76">
        <v>82765.904999999999</v>
      </c>
    </row>
    <row r="9" spans="1:6" x14ac:dyDescent="0.25">
      <c r="A9" s="79" t="s">
        <v>38</v>
      </c>
      <c r="B9" s="80" t="s">
        <v>49</v>
      </c>
      <c r="C9" s="81" t="s">
        <v>67</v>
      </c>
      <c r="D9" s="76">
        <v>15118.351000000001</v>
      </c>
      <c r="E9" s="76">
        <v>97</v>
      </c>
      <c r="F9" s="76">
        <v>72796.038</v>
      </c>
    </row>
    <row r="10" spans="1:6" x14ac:dyDescent="0.25">
      <c r="A10" s="79" t="s">
        <v>40</v>
      </c>
      <c r="B10" s="80" t="s">
        <v>59</v>
      </c>
      <c r="C10" s="81" t="s">
        <v>68</v>
      </c>
      <c r="D10" s="76">
        <v>14408.705</v>
      </c>
      <c r="E10" s="76">
        <v>9</v>
      </c>
      <c r="F10" s="76">
        <v>30669.245999999999</v>
      </c>
    </row>
    <row r="11" spans="1:6" x14ac:dyDescent="0.25">
      <c r="A11" s="79" t="s">
        <v>42</v>
      </c>
      <c r="B11" s="80" t="s">
        <v>43</v>
      </c>
      <c r="C11" s="81" t="s">
        <v>69</v>
      </c>
      <c r="D11" s="76">
        <v>13382.269</v>
      </c>
      <c r="E11" s="76">
        <v>65</v>
      </c>
      <c r="F11" s="76">
        <v>86007.964999999997</v>
      </c>
    </row>
    <row r="12" spans="1:6" x14ac:dyDescent="0.25">
      <c r="A12" s="79" t="s">
        <v>44</v>
      </c>
      <c r="B12" s="80" t="s">
        <v>51</v>
      </c>
      <c r="C12" s="81" t="s">
        <v>70</v>
      </c>
      <c r="D12" s="76">
        <v>8505.2649999999994</v>
      </c>
      <c r="E12" s="76">
        <v>100</v>
      </c>
      <c r="F12" s="76">
        <v>70802.066000000006</v>
      </c>
    </row>
    <row r="13" spans="1:6" x14ac:dyDescent="0.25">
      <c r="A13" s="79" t="s">
        <v>46</v>
      </c>
      <c r="B13" s="80" t="s">
        <v>60</v>
      </c>
      <c r="C13" s="81" t="s">
        <v>71</v>
      </c>
      <c r="D13" s="76">
        <v>7570.6469999999999</v>
      </c>
      <c r="E13" s="76">
        <v>18</v>
      </c>
      <c r="F13" s="76">
        <v>28277.981</v>
      </c>
    </row>
    <row r="14" spans="1:6" x14ac:dyDescent="0.25">
      <c r="A14" s="79" t="s">
        <v>48</v>
      </c>
      <c r="B14" s="80" t="s">
        <v>61</v>
      </c>
      <c r="C14" s="81" t="s">
        <v>72</v>
      </c>
      <c r="D14" s="76">
        <v>6909.5959999999995</v>
      </c>
      <c r="E14" s="76">
        <v>36</v>
      </c>
      <c r="F14" s="76">
        <v>37778.707000000002</v>
      </c>
    </row>
    <row r="15" spans="1:6" x14ac:dyDescent="0.25">
      <c r="A15" s="79" t="s">
        <v>50</v>
      </c>
      <c r="B15" s="80" t="s">
        <v>62</v>
      </c>
      <c r="C15" s="81" t="s">
        <v>73</v>
      </c>
      <c r="D15" s="76">
        <v>6073.7370000000001</v>
      </c>
      <c r="E15" s="76">
        <v>23</v>
      </c>
      <c r="F15" s="76">
        <v>22729.49</v>
      </c>
    </row>
    <row r="16" spans="1:6" x14ac:dyDescent="0.25">
      <c r="A16" s="62" t="s">
        <v>78</v>
      </c>
      <c r="B16" s="77"/>
      <c r="C16" s="78"/>
      <c r="D16" s="33">
        <f>SUM(D6:D15)</f>
        <v>139743.94099999999</v>
      </c>
      <c r="E16" s="33">
        <f t="shared" ref="E16:F16" si="0">SUM(E6:E15)</f>
        <v>1086</v>
      </c>
      <c r="F16" s="33">
        <f t="shared" si="0"/>
        <v>1515627.378</v>
      </c>
    </row>
    <row r="17" spans="1:6" x14ac:dyDescent="0.25">
      <c r="A17" s="65" t="s">
        <v>55</v>
      </c>
      <c r="B17" s="70"/>
      <c r="C17" s="70"/>
      <c r="D17" s="34">
        <v>229958.57500000001</v>
      </c>
      <c r="E17" s="34">
        <v>3359</v>
      </c>
      <c r="F17" s="34">
        <v>3021782.31</v>
      </c>
    </row>
    <row r="18" spans="1:6" x14ac:dyDescent="0.25">
      <c r="A18" s="67" t="s">
        <v>63</v>
      </c>
      <c r="B18" s="70"/>
      <c r="C18" s="71"/>
      <c r="D18" s="28">
        <f>D16/D17</f>
        <v>0.60769180275186518</v>
      </c>
      <c r="E18" s="28">
        <f t="shared" ref="E18" si="1">E16/E17</f>
        <v>0.32331050908008335</v>
      </c>
      <c r="F18" s="28">
        <f>F16/F17</f>
        <v>0.50156736075405772</v>
      </c>
    </row>
    <row r="19" spans="1:6" x14ac:dyDescent="0.25">
      <c r="A19" s="6" t="s">
        <v>54</v>
      </c>
    </row>
  </sheetData>
  <mergeCells count="4">
    <mergeCell ref="A17:C17"/>
    <mergeCell ref="A18:C18"/>
    <mergeCell ref="A4:F4"/>
    <mergeCell ref="A16:C1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Tablica 1</vt:lpstr>
      <vt:lpstr>G1</vt:lpstr>
      <vt:lpstr>G2</vt:lpstr>
      <vt:lpstr>Tablica 2</vt:lpstr>
      <vt:lpstr>Tablica</vt:lpstr>
      <vt:lpstr>'G1'!page\x2dtotal</vt:lpstr>
      <vt:lpstr>'G2'!page\x2dtotal</vt:lpstr>
      <vt:lpstr>'G1'!page\x2dtotal\x2dmaster0</vt:lpstr>
      <vt:lpstr>'G2'!page\x2dtotal\x2dmaster0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korisnik</cp:lastModifiedBy>
  <dcterms:created xsi:type="dcterms:W3CDTF">2015-07-07T07:25:42Z</dcterms:created>
  <dcterms:modified xsi:type="dcterms:W3CDTF">2022-02-28T10:30:54Z</dcterms:modified>
</cp:coreProperties>
</file>