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45" windowWidth="19410" windowHeight="9435" tabRatio="916"/>
  </bookViews>
  <sheets>
    <sheet name="Tablica 1" sheetId="1" r:id="rId1"/>
    <sheet name="Grafikon 1 i 2" sheetId="18" r:id="rId2"/>
    <sheet name="Tablica 2" sheetId="9" r:id="rId3"/>
    <sheet name="Tablica 3" sheetId="27" r:id="rId4"/>
    <sheet name="Tablica 4" sheetId="28" r:id="rId5"/>
    <sheet name="Tablica 5" sheetId="26" r:id="rId6"/>
    <sheet name="Tablica 6" sheetId="25" r:id="rId7"/>
  </sheets>
  <definedNames>
    <definedName name="PODACI" localSheetId="1">#REF!</definedName>
    <definedName name="PODACI" localSheetId="5">#REF!</definedName>
    <definedName name="PODACI" localSheetId="6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H8" i="1" l="1"/>
  <c r="H7" i="1"/>
  <c r="E11" i="26" l="1"/>
  <c r="E13" i="26" l="1"/>
  <c r="H9" i="1" l="1"/>
  <c r="H10" i="1"/>
  <c r="H11" i="1"/>
  <c r="H12" i="1"/>
  <c r="H13" i="1"/>
  <c r="H14" i="1"/>
  <c r="H15" i="1"/>
  <c r="H16" i="1"/>
  <c r="E16" i="9" l="1"/>
  <c r="G16" i="9" l="1"/>
  <c r="F16" i="9"/>
  <c r="F18" i="9" s="1"/>
  <c r="E18" i="9"/>
  <c r="G18" i="9" l="1"/>
</calcChain>
</file>

<file path=xl/sharedStrings.xml><?xml version="1.0" encoding="utf-8"?>
<sst xmlns="http://schemas.openxmlformats.org/spreadsheetml/2006/main" count="232" uniqueCount="162">
  <si>
    <t>Opis</t>
  </si>
  <si>
    <t xml:space="preserve">Broj poduzetnika </t>
  </si>
  <si>
    <t xml:space="preserve">Broj dobitaša </t>
  </si>
  <si>
    <t xml:space="preserve">Broj gubitaša </t>
  </si>
  <si>
    <t xml:space="preserve">Broj zaposlenih </t>
  </si>
  <si>
    <t xml:space="preserve">Ukupni prihodi </t>
  </si>
  <si>
    <t xml:space="preserve">Ukupni rashodi </t>
  </si>
  <si>
    <t xml:space="preserve">Dobit razdoblja </t>
  </si>
  <si>
    <t xml:space="preserve">Gubitak razdoblja </t>
  </si>
  <si>
    <t xml:space="preserve">Dobit razdoblja (+) ili gubitak razdoblja (-) </t>
  </si>
  <si>
    <t xml:space="preserve">Prosječne mjesečne neto plaće po zaposlenom </t>
  </si>
  <si>
    <t>OIB</t>
  </si>
  <si>
    <t>Broj zaposlenih</t>
  </si>
  <si>
    <t>1.</t>
  </si>
  <si>
    <t>6.</t>
  </si>
  <si>
    <t>9.</t>
  </si>
  <si>
    <t>7.</t>
  </si>
  <si>
    <t>5.</t>
  </si>
  <si>
    <t>2.</t>
  </si>
  <si>
    <t>3.</t>
  </si>
  <si>
    <t>4.</t>
  </si>
  <si>
    <t>8.</t>
  </si>
  <si>
    <t>10.</t>
  </si>
  <si>
    <t>Index</t>
  </si>
  <si>
    <t>Broj poduzetnika</t>
  </si>
  <si>
    <t>Ukupni prihodi</t>
  </si>
  <si>
    <t>Dobit razdoblja</t>
  </si>
  <si>
    <t>Dobit razdoblja (+) ili gubitak razdoblja (-)</t>
  </si>
  <si>
    <t>¹Serija podataka u tablici za sve godine prikazana je iz godišnjeg financijskog izvještaja iz kolone tekuće godine.</t>
  </si>
  <si>
    <t>2016.</t>
  </si>
  <si>
    <t>2017.</t>
  </si>
  <si>
    <t>2018.</t>
  </si>
  <si>
    <t>R. br.</t>
  </si>
  <si>
    <t>Sjedište</t>
  </si>
  <si>
    <t>Izvor: Fina - Registar godišnjih financijskih izvještaja</t>
  </si>
  <si>
    <t>svih</t>
  </si>
  <si>
    <t>dobitaša</t>
  </si>
  <si>
    <t>gubitaša</t>
  </si>
  <si>
    <t>Šifra i naziv županije</t>
  </si>
  <si>
    <t>Žup.</t>
  </si>
  <si>
    <t>Naziv županije</t>
  </si>
  <si>
    <t>*Serija podataka u grafikonima za sve godine prikazana je iz godišnjeg financijskog izvještaja iz kolone tekuće godine.</t>
  </si>
  <si>
    <t>Ukupno</t>
  </si>
  <si>
    <t>Izvor: Fina – Registar godišnjih financijskih izvještaja</t>
  </si>
  <si>
    <t>Naziv</t>
  </si>
  <si>
    <t>Zagreb</t>
  </si>
  <si>
    <t xml:space="preserve"> (iznosi u tisućama kuna)</t>
  </si>
  <si>
    <t>(iznosi u tisućama kuna, prosječne plaće u kunama)</t>
  </si>
  <si>
    <t>POLIKLINIKA MEDIKOL</t>
  </si>
  <si>
    <t>Rijeka</t>
  </si>
  <si>
    <t>Odjeljak djelatnosti 86 - Djelatnost zdravstvene zaštite</t>
  </si>
  <si>
    <t>3.  Stanje novčanih sredstava na temelju prosjeka krajem svakog kvartala</t>
  </si>
  <si>
    <t>2.  Vlastiti izvori</t>
  </si>
  <si>
    <t>1.  Obveze</t>
  </si>
  <si>
    <t>B)   Obveze i vlastiti izvori (AOP 043+044)</t>
  </si>
  <si>
    <t>2.  Financijska imovina</t>
  </si>
  <si>
    <t>1.  Nefinancijska imovina</t>
  </si>
  <si>
    <t>A)   Imovina (AOP 040+041)</t>
  </si>
  <si>
    <t>V)   VIŠAK ILI MANJAK PRIHODA I PRIMITAKA (034-035)</t>
  </si>
  <si>
    <t>U)   UKUPNI RASHODI I IZDACI (AOP 027+031)</t>
  </si>
  <si>
    <t>T)   UKUPNI PRIHODI I PRIMICI (AOP 026 +030)</t>
  </si>
  <si>
    <t>Broj proračunskih korisnika</t>
  </si>
  <si>
    <t>NKD 86.1 - Djelatnosti bolnica</t>
  </si>
  <si>
    <t>(iznosi u tisućama kuna)</t>
  </si>
  <si>
    <t>2.  Prosječan broj zaposl. na osnovi sati rada</t>
  </si>
  <si>
    <t>1.  Prosječan broj zaposl. na osnovi stanja na početku i na kraju izvještajnog razd.</t>
  </si>
  <si>
    <t>NKD 86.2 - Djel. medicinske i stomatol. prakse</t>
  </si>
  <si>
    <t>NKD 86.9 - Ostale djel. zdravstv. zaštite</t>
  </si>
  <si>
    <t>46377257342</t>
  </si>
  <si>
    <t>51401063283</t>
  </si>
  <si>
    <t>KBC SPLIT</t>
  </si>
  <si>
    <t>Split</t>
  </si>
  <si>
    <t>84924656517</t>
  </si>
  <si>
    <t>40237608715</t>
  </si>
  <si>
    <t>KLINIČKI BOLNIČKI CENTAR OSIJEK</t>
  </si>
  <si>
    <t>Osijek</t>
  </si>
  <si>
    <t>32206148371</t>
  </si>
  <si>
    <t>KLINIČKA BOLNICA DUBRAVA ZAGREB</t>
  </si>
  <si>
    <t>59638828302</t>
  </si>
  <si>
    <t>OPĆA BOLNICA VARAŽDIN</t>
  </si>
  <si>
    <t>Varaždin</t>
  </si>
  <si>
    <t>25883882856</t>
  </si>
  <si>
    <t>K.B. ˝Merkur˝</t>
  </si>
  <si>
    <t xml:space="preserve">Udio u ukupnim prihodi poslovanja </t>
  </si>
  <si>
    <t>Ukupno 10 proračunskih korisnika u djel. zdravstvene zaštite (NKD 86)</t>
  </si>
  <si>
    <t>Naziv proračunskog korisnika</t>
  </si>
  <si>
    <t>Izvor: servis info.BIZ</t>
  </si>
  <si>
    <t>Djelatnost Q (NKD 2007)</t>
  </si>
  <si>
    <t>2019.</t>
  </si>
  <si>
    <t>MAGDALENA KLINIKA ZA KARDIOLOGIJU I KARDIOVASKULARNU KIRURGIJU</t>
  </si>
  <si>
    <t>SPECIJALNA BOLNICA AGRAM</t>
  </si>
  <si>
    <t>AGENCIJA ZA LIJEKOVE I MEDICINSKE PROIZVODE RH</t>
  </si>
  <si>
    <t>SPECIJALNA BOLNICA ZA OFTALMOLOGIJU SVJETLOST</t>
  </si>
  <si>
    <t>06966332599</t>
  </si>
  <si>
    <t>Ukupno TOP 5 poduzetnika po dobiti u djelatnosti 86</t>
  </si>
  <si>
    <t>UKUPNO SVE ŽUPANIJE</t>
  </si>
  <si>
    <t>89819375646</t>
  </si>
  <si>
    <t>OPĆA BOLNICA ZADAR</t>
  </si>
  <si>
    <t>11854878552</t>
  </si>
  <si>
    <t>Zadar</t>
  </si>
  <si>
    <t>Ukupno 161 proračunski korisnik u djelatnosti zdravstvene zaštite (NKD 86)</t>
  </si>
  <si>
    <t xml:space="preserve">Tablica 1.  Osnovni financijski rezultati poslovanja poduzetnika u djelatnosti zdravstvene zaštite NKD 86, 2016.-2020. godina¹ </t>
  </si>
  <si>
    <t>2020.</t>
  </si>
  <si>
    <t>Indeks 2020./2016.</t>
  </si>
  <si>
    <t>Izvor: Fina, Registar godišnjih financijskih izvještaja, obrada GFI-a za 2016. - 2020. godinu</t>
  </si>
  <si>
    <t>Ukupno SVI poduzetnici (1.485) u odjeljku djelatnosti 86</t>
  </si>
  <si>
    <t>51835157380</t>
  </si>
  <si>
    <t>57970181621</t>
  </si>
  <si>
    <t>89718348767</t>
  </si>
  <si>
    <t>59047462322</t>
  </si>
  <si>
    <t>37926884937</t>
  </si>
  <si>
    <t>57260863791</t>
  </si>
  <si>
    <t>57951842896</t>
  </si>
  <si>
    <t>SPECIJALNA BOLNICA MEDICO</t>
  </si>
  <si>
    <t>24801848599</t>
  </si>
  <si>
    <t>POLIKLINIKA SVETA NEDELJA</t>
  </si>
  <si>
    <t>41170172944</t>
  </si>
  <si>
    <t>KLINIČKA BOLNICA SVETI DUH</t>
  </si>
  <si>
    <t>65119154523</t>
  </si>
  <si>
    <t>28842147765</t>
  </si>
  <si>
    <t>POLIKLINIKA SVETI ROK M.D.</t>
  </si>
  <si>
    <t>KLINIČKI BOLNIČKI CENTAR RIJEKA</t>
  </si>
  <si>
    <t>KBC SESTRE MILOSRDNICE</t>
  </si>
  <si>
    <t>KBC ZAGREB</t>
  </si>
  <si>
    <t>Specijalna bolnica RADIOCHIRURGIA ZAGREB</t>
  </si>
  <si>
    <t>Krapinske Toplice</t>
  </si>
  <si>
    <t>Sveta Nedelja</t>
  </si>
  <si>
    <t>Zabok</t>
  </si>
  <si>
    <t>Primorsko-goranska</t>
  </si>
  <si>
    <t>Splitsko-dalmatinska</t>
  </si>
  <si>
    <t>Zagrebačka</t>
  </si>
  <si>
    <t>Krapinsko-zagorska</t>
  </si>
  <si>
    <t>Osječko-baranjska</t>
  </si>
  <si>
    <t>Istarska</t>
  </si>
  <si>
    <t>Zadarska</t>
  </si>
  <si>
    <t>Dubrovačko-neretvanska</t>
  </si>
  <si>
    <t>Varaždinska</t>
  </si>
  <si>
    <t>Šibensko-kninska</t>
  </si>
  <si>
    <t>Vukovarsko-srijemska</t>
  </si>
  <si>
    <t>Sisačko-moslavačka</t>
  </si>
  <si>
    <t>Koprivničko-križevačka</t>
  </si>
  <si>
    <t>Međimurska</t>
  </si>
  <si>
    <t>Karlovačka</t>
  </si>
  <si>
    <t>Brodsko-posavska</t>
  </si>
  <si>
    <t>Bjelovarsko-bilogorska</t>
  </si>
  <si>
    <t>Požeško-slavonska</t>
  </si>
  <si>
    <t>Virovitičko-podravska</t>
  </si>
  <si>
    <t>Ličko-senjska</t>
  </si>
  <si>
    <t xml:space="preserve">Grafikon 1. i 2. Neto dobit/gubitak, broj zaposlenih i broj poduzetnika u djelatnosti zdravstvene zaštite (Q86) u razdoblju od 2016. do 2020. godine* </t>
  </si>
  <si>
    <t>Ukupno TOP 10 poduzetnika po UP u odjeljku djelatnosti 86</t>
  </si>
  <si>
    <t>Udio TOP 10 poduzetnika u odjeljku djelatnosti 86</t>
  </si>
  <si>
    <t>R.br.</t>
  </si>
  <si>
    <t>Tablica 3. Osnovni financijski rezultati poslovanja PRORAČUNSKIH korisnika u djelatnosti zdravstvene zaštite (Q86) u 2020. godini</t>
  </si>
  <si>
    <t>Tablica 4. Proračunski korisnici u djel. zdravstvene zaštite (Q86) s najvećim prihodima poslovanja u 2020. g.</t>
  </si>
  <si>
    <r>
      <t xml:space="preserve">Tablica 5. TOP 5 poduzetnika u djelatnosti zdravstvene zaštite (Q86), rangirani prema </t>
    </r>
    <r>
      <rPr>
        <b/>
        <u/>
        <sz val="9"/>
        <color theme="4" tint="-0.499984740745262"/>
        <rFont val="Arial"/>
        <family val="2"/>
        <charset val="238"/>
      </rPr>
      <t>DOBITI RAZDOBLJA</t>
    </r>
    <r>
      <rPr>
        <b/>
        <sz val="9"/>
        <color theme="4" tint="-0.499984740745262"/>
        <rFont val="Arial"/>
        <family val="2"/>
        <charset val="238"/>
      </rPr>
      <t>, u 2020. godini</t>
    </r>
  </si>
  <si>
    <t>Ukupno SVI poduzetnici (1.485) u djelatnosti 86</t>
  </si>
  <si>
    <t>Udio TOP 5 poduzetnika u odjeljku djelatnosti 86</t>
  </si>
  <si>
    <r>
      <t xml:space="preserve">Tablica 6. Rezultati poduzetnika u odjeljku djelatnosti zdravstvene zaštite (Q86) po županijama – rang prema </t>
    </r>
    <r>
      <rPr>
        <b/>
        <u/>
        <sz val="9"/>
        <color theme="4" tint="-0.499984740745262"/>
        <rFont val="Arial"/>
        <family val="2"/>
        <charset val="238"/>
      </rPr>
      <t xml:space="preserve">UKUPNIM PRIHODIMA </t>
    </r>
    <r>
      <rPr>
        <b/>
        <sz val="9"/>
        <color theme="4" tint="-0.499984740745262"/>
        <rFont val="Arial"/>
        <family val="2"/>
        <charset val="238"/>
      </rPr>
      <t>u 2020. godini</t>
    </r>
  </si>
  <si>
    <t>SPECIJALNA BOLNICA SV. KATARINA</t>
  </si>
  <si>
    <t>POLIKLINIKA RIDENT d.o.o.</t>
  </si>
  <si>
    <r>
      <t xml:space="preserve">Tablica 2. TOP 10 poduzetnika prema </t>
    </r>
    <r>
      <rPr>
        <b/>
        <u/>
        <sz val="9"/>
        <color theme="4" tint="-0.499984740745262"/>
        <rFont val="Arial"/>
        <family val="2"/>
        <charset val="238"/>
      </rPr>
      <t>UKUPNIM PRIHODIMA</t>
    </r>
    <r>
      <rPr>
        <b/>
        <sz val="9"/>
        <color theme="4" tint="-0.499984740745262"/>
        <rFont val="Arial"/>
        <family val="2"/>
        <charset val="238"/>
      </rPr>
      <t xml:space="preserve"> u 2020. g., u odjeljku djelatnosti Q86 – Zdravstvena zaštita</t>
    </r>
  </si>
  <si>
    <t>Grad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</si>
</sst>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#,##0.0"/>
    <numFmt numFmtId="167" formatCode="#,##0_ ;[Red]\-#,##0\ "/>
  </numFmts>
  <fonts count="4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rgb="FF17365D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rgb="FF00325A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rgb="FF17365D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10"/>
      <name val="MS Sans Serif"/>
      <family val="2"/>
      <charset val="238"/>
    </font>
    <font>
      <sz val="10"/>
      <color rgb="FF00325A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rgb="FF003366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9"/>
      <color rgb="FF00325A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i/>
      <sz val="8"/>
      <name val="Arial"/>
      <family val="2"/>
      <charset val="238"/>
    </font>
    <font>
      <i/>
      <sz val="11"/>
      <name val="Calibri"/>
      <family val="2"/>
      <charset val="238"/>
    </font>
    <font>
      <b/>
      <sz val="11"/>
      <color theme="3" tint="-0.249977111117893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</font>
    <font>
      <sz val="9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8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i/>
      <sz val="11"/>
      <color theme="4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8"/>
      <color theme="4" tint="-0.499984740745262"/>
      <name val="Arial"/>
      <family val="2"/>
      <charset val="238"/>
    </font>
    <font>
      <b/>
      <u/>
      <sz val="9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</font>
    <font>
      <i/>
      <sz val="8"/>
      <color theme="4" tint="-0.499984740745262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8" fillId="0" borderId="0"/>
    <xf numFmtId="0" fontId="10" fillId="0" borderId="0"/>
    <xf numFmtId="0" fontId="8" fillId="0" borderId="0"/>
    <xf numFmtId="0" fontId="18" fillId="0" borderId="0"/>
    <xf numFmtId="0" fontId="18" fillId="0" borderId="0"/>
    <xf numFmtId="0" fontId="12" fillId="0" borderId="0"/>
    <xf numFmtId="0" fontId="18" fillId="0" borderId="0"/>
    <xf numFmtId="0" fontId="1" fillId="0" borderId="0"/>
    <xf numFmtId="0" fontId="25" fillId="0" borderId="0"/>
  </cellStyleXfs>
  <cellXfs count="162">
    <xf numFmtId="0" fontId="0" fillId="0" borderId="0" xfId="0"/>
    <xf numFmtId="0" fontId="2" fillId="0" borderId="0" xfId="0" applyFont="1" applyAlignment="1">
      <alignment horizontal="right" vertical="center"/>
    </xf>
    <xf numFmtId="0" fontId="0" fillId="0" borderId="0" xfId="0"/>
    <xf numFmtId="0" fontId="2" fillId="0" borderId="0" xfId="0" applyFont="1" applyAlignment="1">
      <alignment horizontal="right" vertical="center"/>
    </xf>
    <xf numFmtId="0" fontId="0" fillId="0" borderId="0" xfId="0"/>
    <xf numFmtId="0" fontId="6" fillId="0" borderId="0" xfId="0" applyFont="1" applyAlignment="1">
      <alignment horizontal="left"/>
    </xf>
    <xf numFmtId="0" fontId="8" fillId="0" borderId="0" xfId="3"/>
    <xf numFmtId="0" fontId="15" fillId="0" borderId="0" xfId="3" applyFont="1"/>
    <xf numFmtId="164" fontId="0" fillId="0" borderId="0" xfId="0" applyNumberFormat="1"/>
    <xf numFmtId="0" fontId="0" fillId="0" borderId="0" xfId="0" applyAlignment="1"/>
    <xf numFmtId="164" fontId="8" fillId="0" borderId="0" xfId="3" applyNumberFormat="1"/>
    <xf numFmtId="2" fontId="0" fillId="0" borderId="0" xfId="0" applyNumberFormat="1"/>
    <xf numFmtId="0" fontId="19" fillId="0" borderId="0" xfId="0" applyFont="1" applyBorder="1" applyAlignment="1">
      <alignment horizontal="left" vertical="center" wrapText="1"/>
    </xf>
    <xf numFmtId="167" fontId="19" fillId="0" borderId="0" xfId="7" applyNumberFormat="1" applyFont="1" applyBorder="1" applyAlignment="1">
      <alignment horizontal="right" vertical="center" wrapText="1"/>
    </xf>
    <xf numFmtId="167" fontId="19" fillId="0" borderId="0" xfId="0" applyNumberFormat="1" applyFont="1" applyBorder="1" applyAlignment="1">
      <alignment horizontal="right" vertical="center" wrapText="1"/>
    </xf>
    <xf numFmtId="0" fontId="14" fillId="0" borderId="0" xfId="0" applyFont="1"/>
    <xf numFmtId="0" fontId="20" fillId="4" borderId="1" xfId="0" applyFont="1" applyFill="1" applyBorder="1" applyAlignment="1">
      <alignment horizontal="center" vertical="center"/>
    </xf>
    <xf numFmtId="3" fontId="13" fillId="8" borderId="2" xfId="0" applyNumberFormat="1" applyFont="1" applyFill="1" applyBorder="1" applyAlignment="1">
      <alignment horizontal="right" vertical="center" wrapText="1"/>
    </xf>
    <xf numFmtId="0" fontId="0" fillId="0" borderId="0" xfId="0" applyAlignment="1"/>
    <xf numFmtId="0" fontId="24" fillId="0" borderId="0" xfId="0" applyFont="1"/>
    <xf numFmtId="0" fontId="20" fillId="4" borderId="4" xfId="0" applyFont="1" applyFill="1" applyBorder="1" applyAlignment="1">
      <alignment horizontal="center" vertical="center" wrapText="1"/>
    </xf>
    <xf numFmtId="0" fontId="25" fillId="0" borderId="0" xfId="9" applyNumberFormat="1" applyFont="1"/>
    <xf numFmtId="0" fontId="26" fillId="0" borderId="0" xfId="9" applyNumberFormat="1" applyFont="1"/>
    <xf numFmtId="0" fontId="7" fillId="4" borderId="1" xfId="9" applyFont="1" applyFill="1" applyBorder="1" applyAlignment="1">
      <alignment horizontal="center" vertical="center" wrapText="1"/>
    </xf>
    <xf numFmtId="0" fontId="7" fillId="4" borderId="5" xfId="9" applyFont="1" applyFill="1" applyBorder="1" applyAlignment="1">
      <alignment horizontal="center" vertical="center" wrapText="1"/>
    </xf>
    <xf numFmtId="0" fontId="17" fillId="4" borderId="6" xfId="3" applyFont="1" applyFill="1" applyBorder="1" applyAlignment="1">
      <alignment horizontal="center" vertical="center" wrapText="1"/>
    </xf>
    <xf numFmtId="0" fontId="30" fillId="0" borderId="0" xfId="0" applyFont="1"/>
    <xf numFmtId="0" fontId="31" fillId="0" borderId="0" xfId="0" applyFont="1"/>
    <xf numFmtId="0" fontId="28" fillId="0" borderId="0" xfId="0" applyFont="1" applyAlignment="1">
      <alignment horizontal="left"/>
    </xf>
    <xf numFmtId="0" fontId="32" fillId="0" borderId="0" xfId="0" applyFont="1"/>
    <xf numFmtId="0" fontId="28" fillId="0" borderId="0" xfId="3" applyFont="1"/>
    <xf numFmtId="0" fontId="33" fillId="0" borderId="0" xfId="9" applyNumberFormat="1" applyFont="1"/>
    <xf numFmtId="0" fontId="34" fillId="0" borderId="0" xfId="9" applyNumberFormat="1" applyFont="1"/>
    <xf numFmtId="0" fontId="29" fillId="0" borderId="0" xfId="9" applyNumberFormat="1" applyFont="1" applyAlignment="1">
      <alignment vertical="center"/>
    </xf>
    <xf numFmtId="0" fontId="35" fillId="0" borderId="0" xfId="9" applyNumberFormat="1" applyFont="1"/>
    <xf numFmtId="0" fontId="20" fillId="4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167" fontId="27" fillId="0" borderId="0" xfId="7" applyNumberFormat="1" applyFont="1" applyBorder="1" applyAlignment="1">
      <alignment horizontal="right" vertical="center" wrapText="1"/>
    </xf>
    <xf numFmtId="0" fontId="27" fillId="0" borderId="0" xfId="0" applyFont="1" applyFill="1" applyBorder="1" applyAlignment="1">
      <alignment horizontal="left" vertical="center" wrapText="1"/>
    </xf>
    <xf numFmtId="167" fontId="27" fillId="0" borderId="0" xfId="7" applyNumberFormat="1" applyFont="1" applyFill="1" applyBorder="1" applyAlignment="1">
      <alignment horizontal="right" vertical="center" wrapText="1"/>
    </xf>
    <xf numFmtId="3" fontId="8" fillId="0" borderId="0" xfId="3" applyNumberFormat="1"/>
    <xf numFmtId="0" fontId="37" fillId="0" borderId="0" xfId="3" applyFont="1" applyAlignment="1">
      <alignment vertical="center"/>
    </xf>
    <xf numFmtId="0" fontId="37" fillId="0" borderId="0" xfId="3" applyFont="1"/>
    <xf numFmtId="0" fontId="0" fillId="0" borderId="0" xfId="0"/>
    <xf numFmtId="0" fontId="16" fillId="0" borderId="0" xfId="0" applyFont="1"/>
    <xf numFmtId="0" fontId="36" fillId="0" borderId="0" xfId="0" applyFont="1"/>
    <xf numFmtId="0" fontId="27" fillId="2" borderId="1" xfId="9" applyFont="1" applyFill="1" applyBorder="1" applyAlignment="1">
      <alignment horizontal="left" vertical="center" wrapText="1"/>
    </xf>
    <xf numFmtId="167" fontId="27" fillId="2" borderId="1" xfId="9" applyNumberFormat="1" applyFont="1" applyFill="1" applyBorder="1" applyAlignment="1">
      <alignment horizontal="right" vertical="center" wrapText="1"/>
    </xf>
    <xf numFmtId="0" fontId="9" fillId="2" borderId="1" xfId="9" applyFont="1" applyFill="1" applyBorder="1" applyAlignment="1">
      <alignment horizontal="left" vertical="center" wrapText="1"/>
    </xf>
    <xf numFmtId="167" fontId="38" fillId="2" borderId="1" xfId="9" applyNumberFormat="1" applyFont="1" applyFill="1" applyBorder="1"/>
    <xf numFmtId="0" fontId="7" fillId="4" borderId="6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0" applyNumberFormat="1" applyFont="1" applyFill="1" applyBorder="1"/>
    <xf numFmtId="3" fontId="5" fillId="2" borderId="1" xfId="0" applyNumberFormat="1" applyFont="1" applyFill="1" applyBorder="1"/>
    <xf numFmtId="3" fontId="16" fillId="10" borderId="3" xfId="3" applyNumberFormat="1" applyFont="1" applyFill="1" applyBorder="1" applyAlignment="1">
      <alignment horizontal="right" vertical="center" wrapText="1"/>
    </xf>
    <xf numFmtId="3" fontId="16" fillId="11" borderId="3" xfId="3" applyNumberFormat="1" applyFont="1" applyFill="1" applyBorder="1" applyAlignment="1">
      <alignment horizontal="right" vertical="center" wrapText="1"/>
    </xf>
    <xf numFmtId="167" fontId="16" fillId="2" borderId="1" xfId="9" applyNumberFormat="1" applyFont="1" applyFill="1" applyBorder="1" applyAlignment="1">
      <alignment horizontal="right" vertical="center" wrapText="1"/>
    </xf>
    <xf numFmtId="167" fontId="5" fillId="2" borderId="1" xfId="9" applyNumberFormat="1" applyFont="1" applyFill="1" applyBorder="1"/>
    <xf numFmtId="0" fontId="0" fillId="0" borderId="0" xfId="0"/>
    <xf numFmtId="3" fontId="5" fillId="9" borderId="10" xfId="0" applyNumberFormat="1" applyFont="1" applyFill="1" applyBorder="1" applyAlignment="1">
      <alignment horizontal="right" vertical="center" wrapText="1"/>
    </xf>
    <xf numFmtId="3" fontId="9" fillId="9" borderId="10" xfId="0" applyNumberFormat="1" applyFont="1" applyFill="1" applyBorder="1" applyAlignment="1">
      <alignment horizontal="right" vertical="center" wrapText="1"/>
    </xf>
    <xf numFmtId="166" fontId="5" fillId="9" borderId="10" xfId="0" applyNumberFormat="1" applyFont="1" applyFill="1" applyBorder="1" applyAlignment="1">
      <alignment horizontal="right" vertical="center" wrapText="1"/>
    </xf>
    <xf numFmtId="3" fontId="9" fillId="9" borderId="10" xfId="0" applyNumberFormat="1" applyFont="1" applyFill="1" applyBorder="1" applyAlignment="1">
      <alignment horizontal="left" vertical="center" wrapText="1"/>
    </xf>
    <xf numFmtId="3" fontId="11" fillId="9" borderId="10" xfId="0" applyNumberFormat="1" applyFont="1" applyFill="1" applyBorder="1" applyAlignment="1">
      <alignment horizontal="left" vertical="center" wrapText="1"/>
    </xf>
    <xf numFmtId="3" fontId="16" fillId="9" borderId="10" xfId="0" applyNumberFormat="1" applyFont="1" applyFill="1" applyBorder="1" applyAlignment="1">
      <alignment horizontal="right" vertical="center" wrapText="1"/>
    </xf>
    <xf numFmtId="3" fontId="11" fillId="9" borderId="10" xfId="0" applyNumberFormat="1" applyFont="1" applyFill="1" applyBorder="1" applyAlignment="1">
      <alignment horizontal="right" vertical="center" wrapText="1"/>
    </xf>
    <xf numFmtId="3" fontId="4" fillId="9" borderId="10" xfId="0" applyNumberFormat="1" applyFont="1" applyFill="1" applyBorder="1" applyAlignment="1">
      <alignment horizontal="left" vertical="center" wrapText="1"/>
    </xf>
    <xf numFmtId="3" fontId="4" fillId="9" borderId="10" xfId="0" applyNumberFormat="1" applyFont="1" applyFill="1" applyBorder="1" applyAlignment="1">
      <alignment horizontal="right" vertical="center" wrapText="1"/>
    </xf>
    <xf numFmtId="0" fontId="29" fillId="0" borderId="0" xfId="0" applyFont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9" fillId="0" borderId="8" xfId="0" applyFont="1" applyBorder="1" applyAlignment="1">
      <alignment horizontal="right" vertical="center"/>
    </xf>
    <xf numFmtId="0" fontId="16" fillId="11" borderId="1" xfId="3" applyFont="1" applyFill="1" applyBorder="1" applyAlignment="1">
      <alignment horizontal="left" vertical="center" wrapText="1"/>
    </xf>
    <xf numFmtId="0" fontId="16" fillId="10" borderId="7" xfId="3" applyFont="1" applyFill="1" applyBorder="1" applyAlignment="1">
      <alignment horizontal="left" vertical="center" wrapText="1"/>
    </xf>
    <xf numFmtId="0" fontId="16" fillId="10" borderId="8" xfId="0" applyFont="1" applyFill="1" applyBorder="1" applyAlignment="1">
      <alignment horizontal="left" vertical="center"/>
    </xf>
    <xf numFmtId="0" fontId="16" fillId="10" borderId="9" xfId="0" applyFont="1" applyFill="1" applyBorder="1" applyAlignment="1">
      <alignment horizontal="left" vertical="center"/>
    </xf>
    <xf numFmtId="0" fontId="23" fillId="7" borderId="3" xfId="0" applyFont="1" applyFill="1" applyBorder="1" applyAlignment="1">
      <alignment horizontal="left" vertical="center"/>
    </xf>
    <xf numFmtId="0" fontId="23" fillId="3" borderId="1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right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justify" vertical="center"/>
    </xf>
    <xf numFmtId="0" fontId="41" fillId="0" borderId="0" xfId="0" applyFont="1" applyAlignment="1"/>
    <xf numFmtId="3" fontId="9" fillId="9" borderId="11" xfId="0" applyNumberFormat="1" applyFont="1" applyFill="1" applyBorder="1" applyAlignment="1">
      <alignment horizontal="left" vertical="center" wrapText="1"/>
    </xf>
    <xf numFmtId="3" fontId="5" fillId="9" borderId="11" xfId="0" applyNumberFormat="1" applyFont="1" applyFill="1" applyBorder="1" applyAlignment="1">
      <alignment horizontal="right" vertical="center" wrapText="1"/>
    </xf>
    <xf numFmtId="3" fontId="9" fillId="9" borderId="11" xfId="0" applyNumberFormat="1" applyFont="1" applyFill="1" applyBorder="1" applyAlignment="1">
      <alignment horizontal="right" vertical="center" wrapText="1"/>
    </xf>
    <xf numFmtId="166" fontId="5" fillId="9" borderId="11" xfId="0" applyNumberFormat="1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9" fillId="2" borderId="1" xfId="0" applyNumberFormat="1" applyFont="1" applyFill="1" applyBorder="1" applyAlignment="1">
      <alignment horizontal="right" vertical="center" wrapText="1"/>
    </xf>
    <xf numFmtId="166" fontId="5" fillId="2" borderId="1" xfId="0" applyNumberFormat="1" applyFont="1" applyFill="1" applyBorder="1" applyAlignment="1">
      <alignment horizontal="right" vertical="center" wrapText="1"/>
    </xf>
    <xf numFmtId="0" fontId="41" fillId="0" borderId="0" xfId="0" applyFont="1" applyAlignment="1"/>
    <xf numFmtId="0" fontId="2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horizontal="left" vertical="center"/>
    </xf>
    <xf numFmtId="0" fontId="41" fillId="0" borderId="0" xfId="0" applyFont="1"/>
    <xf numFmtId="0" fontId="42" fillId="0" borderId="0" xfId="0" applyFont="1" applyBorder="1" applyAlignment="1">
      <alignment horizontal="right" vertical="center"/>
    </xf>
    <xf numFmtId="0" fontId="3" fillId="4" borderId="4" xfId="0" applyFont="1" applyFill="1" applyBorder="1" applyAlignment="1">
      <alignment horizontal="center" vertical="center" wrapText="1"/>
    </xf>
    <xf numFmtId="167" fontId="9" fillId="0" borderId="10" xfId="7" applyNumberFormat="1" applyFont="1" applyBorder="1" applyAlignment="1">
      <alignment horizontal="right" vertical="center" wrapText="1"/>
    </xf>
    <xf numFmtId="167" fontId="27" fillId="0" borderId="10" xfId="7" applyNumberFormat="1" applyFont="1" applyBorder="1" applyAlignment="1">
      <alignment horizontal="right" vertical="center" wrapText="1"/>
    </xf>
    <xf numFmtId="0" fontId="9" fillId="7" borderId="10" xfId="0" applyFont="1" applyFill="1" applyBorder="1" applyAlignment="1">
      <alignment horizontal="left" vertical="center" wrapText="1"/>
    </xf>
    <xf numFmtId="0" fontId="27" fillId="7" borderId="10" xfId="0" applyFont="1" applyFill="1" applyBorder="1" applyAlignment="1">
      <alignment horizontal="left" vertical="center" wrapText="1"/>
    </xf>
    <xf numFmtId="0" fontId="29" fillId="0" borderId="0" xfId="0" applyFont="1" applyAlignment="1">
      <alignment vertical="center"/>
    </xf>
    <xf numFmtId="0" fontId="11" fillId="3" borderId="1" xfId="3" applyFont="1" applyFill="1" applyBorder="1" applyAlignment="1">
      <alignment horizontal="left" vertical="center" wrapText="1"/>
    </xf>
    <xf numFmtId="3" fontId="11" fillId="3" borderId="1" xfId="3" applyNumberFormat="1" applyFont="1" applyFill="1" applyBorder="1" applyAlignment="1">
      <alignment horizontal="right" vertical="center" wrapText="1"/>
    </xf>
    <xf numFmtId="0" fontId="11" fillId="6" borderId="1" xfId="3" applyFont="1" applyFill="1" applyBorder="1" applyAlignment="1">
      <alignment horizontal="left" vertical="center" wrapText="1"/>
    </xf>
    <xf numFmtId="165" fontId="11" fillId="6" borderId="1" xfId="3" applyNumberFormat="1" applyFont="1" applyFill="1" applyBorder="1" applyAlignment="1">
      <alignment horizontal="right" vertical="center" wrapText="1"/>
    </xf>
    <xf numFmtId="0" fontId="22" fillId="0" borderId="0" xfId="9" applyNumberFormat="1" applyFont="1" applyAlignment="1">
      <alignment vertical="center"/>
    </xf>
    <xf numFmtId="0" fontId="22" fillId="0" borderId="0" xfId="9" applyNumberFormat="1" applyFont="1" applyAlignment="1">
      <alignment horizontal="left" vertical="center"/>
    </xf>
    <xf numFmtId="0" fontId="46" fillId="0" borderId="0" xfId="9" applyNumberFormat="1" applyFont="1"/>
    <xf numFmtId="0" fontId="41" fillId="0" borderId="8" xfId="0" applyFont="1" applyBorder="1" applyAlignment="1">
      <alignment horizontal="right"/>
    </xf>
    <xf numFmtId="0" fontId="5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165" fontId="16" fillId="10" borderId="3" xfId="0" applyNumberFormat="1" applyFont="1" applyFill="1" applyBorder="1" applyAlignment="1">
      <alignment horizontal="center" vertical="center"/>
    </xf>
    <xf numFmtId="165" fontId="16" fillId="11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right"/>
    </xf>
    <xf numFmtId="0" fontId="22" fillId="0" borderId="0" xfId="0" applyFont="1"/>
    <xf numFmtId="0" fontId="47" fillId="0" borderId="0" xfId="0" applyFont="1" applyBorder="1" applyAlignment="1">
      <alignment horizontal="right" vertical="center"/>
    </xf>
    <xf numFmtId="3" fontId="21" fillId="3" borderId="1" xfId="0" applyNumberFormat="1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center" vertical="center" wrapText="1"/>
    </xf>
    <xf numFmtId="3" fontId="21" fillId="7" borderId="3" xfId="0" applyNumberFormat="1" applyFont="1" applyFill="1" applyBorder="1" applyAlignment="1">
      <alignment horizontal="right" vertical="center"/>
    </xf>
    <xf numFmtId="49" fontId="13" fillId="0" borderId="10" xfId="0" applyNumberFormat="1" applyFont="1" applyBorder="1" applyAlignment="1">
      <alignment horizontal="center" vertical="center"/>
    </xf>
    <xf numFmtId="0" fontId="13" fillId="0" borderId="10" xfId="0" applyNumberFormat="1" applyFont="1" applyBorder="1" applyAlignment="1">
      <alignment horizontal="center" vertical="center"/>
    </xf>
    <xf numFmtId="0" fontId="4" fillId="9" borderId="10" xfId="3" applyFont="1" applyFill="1" applyBorder="1" applyAlignment="1">
      <alignment horizontal="left" vertical="center" wrapText="1"/>
    </xf>
    <xf numFmtId="3" fontId="13" fillId="0" borderId="10" xfId="0" applyNumberFormat="1" applyFont="1" applyBorder="1" applyAlignment="1">
      <alignment horizontal="right" vertical="center"/>
    </xf>
    <xf numFmtId="0" fontId="13" fillId="0" borderId="10" xfId="0" quotePrefix="1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49" fontId="13" fillId="0" borderId="10" xfId="0" quotePrefix="1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41" fillId="0" borderId="0" xfId="0" applyFont="1" applyBorder="1" applyAlignment="1">
      <alignment horizontal="right" vertical="center"/>
    </xf>
    <xf numFmtId="0" fontId="20" fillId="4" borderId="1" xfId="0" applyFont="1" applyFill="1" applyBorder="1" applyAlignment="1">
      <alignment horizontal="center" vertical="center" wrapText="1"/>
    </xf>
    <xf numFmtId="3" fontId="13" fillId="8" borderId="1" xfId="0" applyNumberFormat="1" applyFont="1" applyFill="1" applyBorder="1" applyAlignment="1">
      <alignment horizontal="center" vertical="center" wrapText="1"/>
    </xf>
    <xf numFmtId="0" fontId="39" fillId="8" borderId="1" xfId="0" applyFont="1" applyFill="1" applyBorder="1" applyAlignment="1">
      <alignment vertical="center"/>
    </xf>
    <xf numFmtId="0" fontId="22" fillId="5" borderId="1" xfId="0" applyFont="1" applyFill="1" applyBorder="1"/>
    <xf numFmtId="0" fontId="22" fillId="5" borderId="1" xfId="0" applyFont="1" applyFill="1" applyBorder="1" applyAlignment="1"/>
    <xf numFmtId="3" fontId="22" fillId="5" borderId="1" xfId="0" applyNumberFormat="1" applyFont="1" applyFill="1" applyBorder="1"/>
    <xf numFmtId="3" fontId="21" fillId="2" borderId="12" xfId="0" applyNumberFormat="1" applyFont="1" applyFill="1" applyBorder="1" applyAlignment="1">
      <alignment horizontal="right" vertical="center" wrapText="1"/>
    </xf>
    <xf numFmtId="3" fontId="22" fillId="5" borderId="3" xfId="0" applyNumberFormat="1" applyFont="1" applyFill="1" applyBorder="1"/>
    <xf numFmtId="166" fontId="22" fillId="5" borderId="3" xfId="0" applyNumberFormat="1" applyFont="1" applyFill="1" applyBorder="1" applyAlignment="1">
      <alignment horizontal="right"/>
    </xf>
    <xf numFmtId="3" fontId="13" fillId="9" borderId="10" xfId="0" applyNumberFormat="1" applyFont="1" applyFill="1" applyBorder="1" applyAlignment="1">
      <alignment horizontal="right" vertical="center" wrapText="1"/>
    </xf>
    <xf numFmtId="3" fontId="13" fillId="0" borderId="10" xfId="0" applyNumberFormat="1" applyFont="1" applyBorder="1" applyAlignment="1">
      <alignment horizontal="right" vertical="center" wrapText="1"/>
    </xf>
    <xf numFmtId="166" fontId="13" fillId="0" borderId="10" xfId="0" applyNumberFormat="1" applyFont="1" applyBorder="1" applyAlignment="1">
      <alignment horizontal="right" vertical="center" wrapText="1"/>
    </xf>
    <xf numFmtId="166" fontId="16" fillId="9" borderId="10" xfId="0" applyNumberFormat="1" applyFont="1" applyFill="1" applyBorder="1" applyAlignment="1">
      <alignment horizontal="right" vertical="center" wrapText="1"/>
    </xf>
    <xf numFmtId="0" fontId="7" fillId="4" borderId="4" xfId="3" applyFont="1" applyFill="1" applyBorder="1" applyAlignment="1">
      <alignment horizontal="center" vertical="center" wrapText="1"/>
    </xf>
    <xf numFmtId="0" fontId="17" fillId="4" borderId="4" xfId="3" applyFont="1" applyFill="1" applyBorder="1" applyAlignment="1">
      <alignment horizontal="center" vertical="center" wrapText="1"/>
    </xf>
    <xf numFmtId="0" fontId="11" fillId="7" borderId="3" xfId="3" applyFont="1" applyFill="1" applyBorder="1" applyAlignment="1">
      <alignment horizontal="left" vertical="center" wrapText="1"/>
    </xf>
    <xf numFmtId="3" fontId="11" fillId="7" borderId="3" xfId="3" applyNumberFormat="1" applyFont="1" applyFill="1" applyBorder="1" applyAlignment="1">
      <alignment horizontal="right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10" xfId="3" quotePrefix="1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/>
    </xf>
    <xf numFmtId="3" fontId="4" fillId="0" borderId="10" xfId="3" applyNumberFormat="1" applyFont="1" applyFill="1" applyBorder="1" applyAlignment="1">
      <alignment horizontal="right" vertical="center" wrapText="1"/>
    </xf>
    <xf numFmtId="0" fontId="4" fillId="0" borderId="10" xfId="3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</cellXfs>
  <cellStyles count="10">
    <cellStyle name="Normalno" xfId="0" builtinId="0"/>
    <cellStyle name="Normalno 2" xfId="1"/>
    <cellStyle name="Normalno 2 2" xfId="7"/>
    <cellStyle name="Normalno 3" xfId="2"/>
    <cellStyle name="Normalno 4" xfId="4"/>
    <cellStyle name="Normalno 5" xfId="3"/>
    <cellStyle name="Normalno 6" xfId="5"/>
    <cellStyle name="Normalno 7" xfId="8"/>
    <cellStyle name="Normalno 8" xfId="9"/>
    <cellStyle name="Obično_2003" xfId="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82443656889648"/>
          <c:y val="0.11515785975295992"/>
          <c:w val="0.84178514463275278"/>
          <c:h val="0.73577687420737448"/>
        </c:manualLayout>
      </c:layout>
      <c:lineChart>
        <c:grouping val="standard"/>
        <c:varyColors val="0"/>
        <c:ser>
          <c:idx val="0"/>
          <c:order val="0"/>
          <c:tx>
            <c:strRef>
              <c:f>'Grafikon 1 i 2'!$A$8</c:f>
              <c:strCache>
                <c:ptCount val="1"/>
                <c:pt idx="0">
                  <c:v>Dobit razdoblja (+) ili gubitak razdoblja (-) </c:v>
                </c:pt>
              </c:strCache>
            </c:strRef>
          </c:tx>
          <c:cat>
            <c:strRef>
              <c:f>'Grafikon 1 i 2'!$B$5:$F$5</c:f>
              <c:strCache>
                <c:ptCount val="5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</c:v>
                </c:pt>
                <c:pt idx="4">
                  <c:v>2020.</c:v>
                </c:pt>
              </c:strCache>
            </c:strRef>
          </c:cat>
          <c:val>
            <c:numRef>
              <c:f>'Grafikon 1 i 2'!$B$8:$F$8</c:f>
              <c:numCache>
                <c:formatCode>#,##0_ ;[Red]\-#,##0\ </c:formatCode>
                <c:ptCount val="5"/>
                <c:pt idx="0">
                  <c:v>209158.62400000001</c:v>
                </c:pt>
                <c:pt idx="1">
                  <c:v>198773.71599999999</c:v>
                </c:pt>
                <c:pt idx="2">
                  <c:v>250983.66500000001</c:v>
                </c:pt>
                <c:pt idx="3">
                  <c:v>281446.11900000001</c:v>
                </c:pt>
                <c:pt idx="4">
                  <c:v>296956.94900000002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945408"/>
        <c:axId val="167868608"/>
      </c:lineChart>
      <c:catAx>
        <c:axId val="1969454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67868608"/>
        <c:crosses val="autoZero"/>
        <c:auto val="1"/>
        <c:lblAlgn val="ctr"/>
        <c:lblOffset val="100"/>
        <c:noMultiLvlLbl val="0"/>
      </c:catAx>
      <c:valAx>
        <c:axId val="167868608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96945408"/>
        <c:crosses val="autoZero"/>
        <c:crossBetween val="between"/>
        <c:majorUnit val="50000"/>
      </c:valAx>
    </c:plotArea>
    <c:legend>
      <c:legendPos val="r"/>
      <c:layout>
        <c:manualLayout>
          <c:xMode val="edge"/>
          <c:yMode val="edge"/>
          <c:x val="0.19505421717206539"/>
          <c:y val="1.928481224908897E-2"/>
          <c:w val="0.64939020122484692"/>
          <c:h val="0.10261956838728492"/>
        </c:manualLayout>
      </c:layout>
      <c:overlay val="0"/>
      <c:txPr>
        <a:bodyPr/>
        <a:lstStyle/>
        <a:p>
          <a:pPr>
            <a:defRPr sz="9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82447619889531"/>
          <c:y val="0.11635573766445338"/>
          <c:w val="0.84178522483080964"/>
          <c:h val="0.72907790914850379"/>
        </c:manualLayout>
      </c:layout>
      <c:lineChart>
        <c:grouping val="standard"/>
        <c:varyColors val="0"/>
        <c:ser>
          <c:idx val="0"/>
          <c:order val="0"/>
          <c:tx>
            <c:strRef>
              <c:f>'Grafikon 1 i 2'!$A$6</c:f>
              <c:strCache>
                <c:ptCount val="1"/>
                <c:pt idx="0">
                  <c:v>Broj poduzetnika 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'Grafikon 1 i 2'!$B$5:$F$5</c:f>
              <c:strCache>
                <c:ptCount val="5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</c:v>
                </c:pt>
                <c:pt idx="4">
                  <c:v>2020.</c:v>
                </c:pt>
              </c:strCache>
            </c:strRef>
          </c:cat>
          <c:val>
            <c:numRef>
              <c:f>'Grafikon 1 i 2'!$B$6:$F$6</c:f>
              <c:numCache>
                <c:formatCode>#,##0_ ;[Red]\-#,##0\ </c:formatCode>
                <c:ptCount val="5"/>
                <c:pt idx="0">
                  <c:v>1198</c:v>
                </c:pt>
                <c:pt idx="1">
                  <c:v>1249</c:v>
                </c:pt>
                <c:pt idx="2">
                  <c:v>1343</c:v>
                </c:pt>
                <c:pt idx="3">
                  <c:v>1427</c:v>
                </c:pt>
                <c:pt idx="4">
                  <c:v>1485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'Grafikon 1 i 2'!$A$7</c:f>
              <c:strCache>
                <c:ptCount val="1"/>
                <c:pt idx="0">
                  <c:v>Broj zaposlenih </c:v>
                </c:pt>
              </c:strCache>
            </c:strRef>
          </c:tx>
          <c:cat>
            <c:strRef>
              <c:f>'Grafikon 1 i 2'!$B$5:$F$5</c:f>
              <c:strCache>
                <c:ptCount val="5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</c:v>
                </c:pt>
                <c:pt idx="4">
                  <c:v>2020.</c:v>
                </c:pt>
              </c:strCache>
            </c:strRef>
          </c:cat>
          <c:val>
            <c:numRef>
              <c:f>'Grafikon 1 i 2'!$B$7:$F$7</c:f>
              <c:numCache>
                <c:formatCode>#,##0_ ;[Red]\-#,##0\ </c:formatCode>
                <c:ptCount val="5"/>
                <c:pt idx="0">
                  <c:v>7297</c:v>
                </c:pt>
                <c:pt idx="1">
                  <c:v>7762</c:v>
                </c:pt>
                <c:pt idx="2">
                  <c:v>8462</c:v>
                </c:pt>
                <c:pt idx="3">
                  <c:v>9098</c:v>
                </c:pt>
                <c:pt idx="4">
                  <c:v>9194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946432"/>
        <c:axId val="196567040"/>
      </c:lineChart>
      <c:catAx>
        <c:axId val="1969464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96567040"/>
        <c:crosses val="autoZero"/>
        <c:auto val="1"/>
        <c:lblAlgn val="ctr"/>
        <c:lblOffset val="100"/>
        <c:noMultiLvlLbl val="0"/>
      </c:catAx>
      <c:valAx>
        <c:axId val="19656704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96946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505416808281634"/>
          <c:y val="2.3637894319813797E-2"/>
          <c:w val="0.70413068124868172"/>
          <c:h val="8.7627065484738934E-2"/>
        </c:manualLayout>
      </c:layout>
      <c:overlay val="0"/>
      <c:txPr>
        <a:bodyPr/>
        <a:lstStyle/>
        <a:p>
          <a:pPr>
            <a:defRPr sz="9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0</xdr:col>
      <xdr:colOff>1202015</xdr:colOff>
      <xdr:row>1</xdr:row>
      <xdr:rowOff>104775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1202015" cy="247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51955</xdr:colOff>
      <xdr:row>0</xdr:row>
      <xdr:rowOff>47625</xdr:rowOff>
    </xdr:from>
    <xdr:to>
      <xdr:col>0</xdr:col>
      <xdr:colOff>1361802</xdr:colOff>
      <xdr:row>1</xdr:row>
      <xdr:rowOff>133351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5" y="47625"/>
          <a:ext cx="130984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46180</xdr:colOff>
      <xdr:row>9</xdr:row>
      <xdr:rowOff>71868</xdr:rowOff>
    </xdr:from>
    <xdr:to>
      <xdr:col>13</xdr:col>
      <xdr:colOff>560243</xdr:colOff>
      <xdr:row>25</xdr:row>
      <xdr:rowOff>0</xdr:rowOff>
    </xdr:to>
    <xdr:grpSp>
      <xdr:nvGrpSpPr>
        <xdr:cNvPr id="5" name="Grupa 4"/>
        <xdr:cNvGrpSpPr/>
      </xdr:nvGrpSpPr>
      <xdr:grpSpPr>
        <a:xfrm>
          <a:off x="46180" y="1786368"/>
          <a:ext cx="10677238" cy="2966607"/>
          <a:chOff x="444499" y="1691119"/>
          <a:chExt cx="10636540" cy="3000376"/>
        </a:xfrm>
      </xdr:grpSpPr>
      <xdr:graphicFrame macro="">
        <xdr:nvGraphicFramePr>
          <xdr:cNvPr id="3" name="Grafikon 2"/>
          <xdr:cNvGraphicFramePr>
            <a:graphicFrameLocks/>
          </xdr:cNvGraphicFramePr>
        </xdr:nvGraphicFramePr>
        <xdr:xfrm>
          <a:off x="444499" y="1691119"/>
          <a:ext cx="5409911" cy="299085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4" name="Grafikon 3"/>
          <xdr:cNvGraphicFramePr>
            <a:graphicFrameLocks/>
          </xdr:cNvGraphicFramePr>
        </xdr:nvGraphicFramePr>
        <xdr:xfrm>
          <a:off x="5863936" y="1691121"/>
          <a:ext cx="5217103" cy="30003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2</xdr:col>
      <xdr:colOff>142875</xdr:colOff>
      <xdr:row>1</xdr:row>
      <xdr:rowOff>136318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57150"/>
          <a:ext cx="1304925" cy="2696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57150</xdr:rowOff>
    </xdr:from>
    <xdr:to>
      <xdr:col>0</xdr:col>
      <xdr:colOff>1304925</xdr:colOff>
      <xdr:row>1</xdr:row>
      <xdr:rowOff>114300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1228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1</xdr:col>
      <xdr:colOff>782915</xdr:colOff>
      <xdr:row>1</xdr:row>
      <xdr:rowOff>142875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85725"/>
          <a:ext cx="1202015" cy="2476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2</xdr:col>
      <xdr:colOff>109697</xdr:colOff>
      <xdr:row>1</xdr:row>
      <xdr:rowOff>142876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281272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</xdr:col>
      <xdr:colOff>962025</xdr:colOff>
      <xdr:row>1</xdr:row>
      <xdr:rowOff>114300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1228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zoomScaleNormal="100" workbookViewId="0">
      <selection activeCell="A4" sqref="A4:H4"/>
    </sheetView>
  </sheetViews>
  <sheetFormatPr defaultRowHeight="15" x14ac:dyDescent="0.25"/>
  <cols>
    <col min="1" max="1" width="40.28515625" customWidth="1"/>
    <col min="2" max="2" width="11.7109375" customWidth="1"/>
    <col min="3" max="3" width="8.85546875" style="2" bestFit="1" customWidth="1"/>
    <col min="4" max="6" width="8.85546875" bestFit="1" customWidth="1"/>
    <col min="7" max="7" width="8.85546875" style="4" customWidth="1"/>
    <col min="8" max="8" width="10.140625" customWidth="1"/>
    <col min="9" max="9" width="9.28515625" customWidth="1"/>
    <col min="11" max="13" width="9.140625" style="4"/>
    <col min="14" max="14" width="9.5703125" style="4" bestFit="1" customWidth="1"/>
  </cols>
  <sheetData>
    <row r="1" spans="1:14" x14ac:dyDescent="0.25">
      <c r="A1" s="1"/>
      <c r="H1" s="5"/>
    </row>
    <row r="2" spans="1:14" s="2" customFormat="1" x14ac:dyDescent="0.25">
      <c r="A2" s="3"/>
      <c r="G2" s="4"/>
      <c r="K2" s="4"/>
      <c r="L2" s="4"/>
      <c r="M2" s="4"/>
      <c r="N2" s="4"/>
    </row>
    <row r="3" spans="1:14" s="37" customFormat="1" x14ac:dyDescent="0.25">
      <c r="A3" s="79" t="s">
        <v>101</v>
      </c>
      <c r="B3" s="79"/>
      <c r="C3" s="79"/>
      <c r="D3" s="79"/>
      <c r="E3" s="79"/>
      <c r="F3" s="80"/>
      <c r="G3" s="80"/>
      <c r="H3" s="79"/>
      <c r="I3" s="36"/>
    </row>
    <row r="4" spans="1:14" s="29" customFormat="1" ht="15" customHeight="1" x14ac:dyDescent="0.25">
      <c r="A4" s="69" t="s">
        <v>47</v>
      </c>
      <c r="B4" s="81"/>
      <c r="C4" s="81"/>
      <c r="D4" s="81"/>
      <c r="E4" s="81"/>
      <c r="F4" s="81"/>
      <c r="G4" s="81"/>
      <c r="H4" s="81"/>
      <c r="I4" s="28"/>
    </row>
    <row r="5" spans="1:14" ht="22.5" customHeight="1" x14ac:dyDescent="0.25">
      <c r="A5" s="89" t="s">
        <v>0</v>
      </c>
      <c r="B5" s="90" t="s">
        <v>87</v>
      </c>
      <c r="C5" s="91" t="s">
        <v>50</v>
      </c>
      <c r="D5" s="91"/>
      <c r="E5" s="91"/>
      <c r="F5" s="91"/>
      <c r="G5" s="92"/>
      <c r="H5" s="89" t="s">
        <v>103</v>
      </c>
      <c r="K5"/>
      <c r="L5"/>
      <c r="M5"/>
      <c r="N5"/>
    </row>
    <row r="6" spans="1:14" s="2" customFormat="1" x14ac:dyDescent="0.25">
      <c r="A6" s="93"/>
      <c r="B6" s="90" t="s">
        <v>102</v>
      </c>
      <c r="C6" s="94" t="s">
        <v>29</v>
      </c>
      <c r="D6" s="94" t="s">
        <v>30</v>
      </c>
      <c r="E6" s="94" t="s">
        <v>31</v>
      </c>
      <c r="F6" s="94" t="s">
        <v>88</v>
      </c>
      <c r="G6" s="94" t="s">
        <v>102</v>
      </c>
      <c r="H6" s="89"/>
    </row>
    <row r="7" spans="1:14" x14ac:dyDescent="0.25">
      <c r="A7" s="95" t="s">
        <v>1</v>
      </c>
      <c r="B7" s="96">
        <v>1889</v>
      </c>
      <c r="C7" s="97">
        <v>1198</v>
      </c>
      <c r="D7" s="97">
        <v>1249</v>
      </c>
      <c r="E7" s="97">
        <v>1343</v>
      </c>
      <c r="F7" s="97">
        <v>1427</v>
      </c>
      <c r="G7" s="97">
        <v>1485</v>
      </c>
      <c r="H7" s="98">
        <f>G7/C7*100</f>
        <v>123.95659432387312</v>
      </c>
      <c r="K7"/>
      <c r="L7"/>
      <c r="M7"/>
      <c r="N7"/>
    </row>
    <row r="8" spans="1:14" x14ac:dyDescent="0.25">
      <c r="A8" s="95" t="s">
        <v>2</v>
      </c>
      <c r="B8" s="96">
        <v>1338</v>
      </c>
      <c r="C8" s="97">
        <v>910</v>
      </c>
      <c r="D8" s="97">
        <v>944</v>
      </c>
      <c r="E8" s="97">
        <v>1022</v>
      </c>
      <c r="F8" s="97">
        <v>1095</v>
      </c>
      <c r="G8" s="97">
        <v>1062</v>
      </c>
      <c r="H8" s="98">
        <f>G8/C8*100</f>
        <v>116.70329670329672</v>
      </c>
      <c r="K8"/>
      <c r="L8"/>
      <c r="M8"/>
      <c r="N8"/>
    </row>
    <row r="9" spans="1:14" x14ac:dyDescent="0.25">
      <c r="A9" s="95" t="s">
        <v>3</v>
      </c>
      <c r="B9" s="96">
        <v>551</v>
      </c>
      <c r="C9" s="97">
        <v>288</v>
      </c>
      <c r="D9" s="97">
        <v>305</v>
      </c>
      <c r="E9" s="97">
        <v>321</v>
      </c>
      <c r="F9" s="97">
        <v>332</v>
      </c>
      <c r="G9" s="97">
        <v>423</v>
      </c>
      <c r="H9" s="98">
        <f t="shared" ref="H8:H16" si="0">G9/C9*100</f>
        <v>146.875</v>
      </c>
      <c r="K9"/>
      <c r="L9"/>
      <c r="M9"/>
      <c r="N9"/>
    </row>
    <row r="10" spans="1:14" x14ac:dyDescent="0.25">
      <c r="A10" s="85" t="s">
        <v>4</v>
      </c>
      <c r="B10" s="86">
        <v>13656</v>
      </c>
      <c r="C10" s="87">
        <v>7297</v>
      </c>
      <c r="D10" s="87">
        <v>7762</v>
      </c>
      <c r="E10" s="87">
        <v>8462</v>
      </c>
      <c r="F10" s="87">
        <v>9098</v>
      </c>
      <c r="G10" s="87">
        <v>9194</v>
      </c>
      <c r="H10" s="88">
        <f t="shared" si="0"/>
        <v>125.9969850623544</v>
      </c>
      <c r="K10"/>
      <c r="L10"/>
      <c r="M10"/>
      <c r="N10"/>
    </row>
    <row r="11" spans="1:14" x14ac:dyDescent="0.25">
      <c r="A11" s="63" t="s">
        <v>5</v>
      </c>
      <c r="B11" s="60">
        <v>4176016.551</v>
      </c>
      <c r="C11" s="61">
        <v>2569411.361</v>
      </c>
      <c r="D11" s="61">
        <v>2764548.8849999998</v>
      </c>
      <c r="E11" s="61">
        <v>3119645.8909999998</v>
      </c>
      <c r="F11" s="61">
        <v>3619361.6009999998</v>
      </c>
      <c r="G11" s="61">
        <v>3387215.6170000001</v>
      </c>
      <c r="H11" s="62">
        <f t="shared" si="0"/>
        <v>131.82846734520996</v>
      </c>
      <c r="K11"/>
      <c r="L11"/>
      <c r="M11"/>
      <c r="N11"/>
    </row>
    <row r="12" spans="1:14" x14ac:dyDescent="0.25">
      <c r="A12" s="63" t="s">
        <v>6</v>
      </c>
      <c r="B12" s="60">
        <v>3799813.2429999998</v>
      </c>
      <c r="C12" s="61">
        <v>2306476.7740000002</v>
      </c>
      <c r="D12" s="61">
        <v>2518595.642</v>
      </c>
      <c r="E12" s="61">
        <v>2810504.7379999999</v>
      </c>
      <c r="F12" s="61">
        <v>3276196.7949999999</v>
      </c>
      <c r="G12" s="61">
        <v>3033174.9279999998</v>
      </c>
      <c r="H12" s="62">
        <f t="shared" si="0"/>
        <v>131.5068489824732</v>
      </c>
      <c r="K12"/>
      <c r="L12"/>
      <c r="M12"/>
      <c r="N12"/>
    </row>
    <row r="13" spans="1:14" x14ac:dyDescent="0.25">
      <c r="A13" s="63" t="s">
        <v>7</v>
      </c>
      <c r="B13" s="60">
        <v>398036.89899999998</v>
      </c>
      <c r="C13" s="61">
        <v>242382.027</v>
      </c>
      <c r="D13" s="61">
        <v>259488.378</v>
      </c>
      <c r="E13" s="61">
        <v>285151.272</v>
      </c>
      <c r="F13" s="61">
        <v>321359.505</v>
      </c>
      <c r="G13" s="61">
        <v>361264.57900000003</v>
      </c>
      <c r="H13" s="62">
        <f t="shared" si="0"/>
        <v>149.04759378054052</v>
      </c>
      <c r="K13"/>
      <c r="L13"/>
      <c r="M13"/>
      <c r="N13"/>
    </row>
    <row r="14" spans="1:14" x14ac:dyDescent="0.25">
      <c r="A14" s="63" t="s">
        <v>8</v>
      </c>
      <c r="B14" s="60">
        <v>84551.025999999998</v>
      </c>
      <c r="C14" s="61">
        <v>33223.402999999998</v>
      </c>
      <c r="D14" s="61">
        <v>60714.661999999997</v>
      </c>
      <c r="E14" s="61">
        <v>34167.607000000004</v>
      </c>
      <c r="F14" s="61">
        <v>39913.385999999999</v>
      </c>
      <c r="G14" s="61">
        <v>64307.63</v>
      </c>
      <c r="H14" s="62">
        <f t="shared" si="0"/>
        <v>193.5612375408985</v>
      </c>
      <c r="K14"/>
      <c r="L14"/>
      <c r="M14"/>
      <c r="N14"/>
    </row>
    <row r="15" spans="1:14" x14ac:dyDescent="0.25">
      <c r="A15" s="64" t="s">
        <v>9</v>
      </c>
      <c r="B15" s="65">
        <v>313485.87300000002</v>
      </c>
      <c r="C15" s="66">
        <v>209158.62400000001</v>
      </c>
      <c r="D15" s="66">
        <v>198773.71599999999</v>
      </c>
      <c r="E15" s="66">
        <v>250983.66500000001</v>
      </c>
      <c r="F15" s="66">
        <v>281446.11900000001</v>
      </c>
      <c r="G15" s="66">
        <v>296956.94900000002</v>
      </c>
      <c r="H15" s="150">
        <f t="shared" si="0"/>
        <v>141.97690887467306</v>
      </c>
      <c r="K15"/>
      <c r="L15"/>
      <c r="M15"/>
      <c r="N15"/>
    </row>
    <row r="16" spans="1:14" x14ac:dyDescent="0.25">
      <c r="A16" s="67" t="s">
        <v>10</v>
      </c>
      <c r="B16" s="60">
        <v>5787.2665556043748</v>
      </c>
      <c r="C16" s="68">
        <v>5694.5325599999996</v>
      </c>
      <c r="D16" s="68">
        <v>5960.1847500000003</v>
      </c>
      <c r="E16" s="68">
        <v>6128.2697399999997</v>
      </c>
      <c r="F16" s="68">
        <v>6422.3890140690264</v>
      </c>
      <c r="G16" s="68">
        <v>6501.6507414255675</v>
      </c>
      <c r="H16" s="62">
        <f t="shared" si="0"/>
        <v>114.17356337717679</v>
      </c>
      <c r="K16"/>
      <c r="L16"/>
      <c r="M16"/>
      <c r="N16"/>
    </row>
    <row r="17" spans="1:15" x14ac:dyDescent="0.25">
      <c r="A17" s="82" t="s">
        <v>104</v>
      </c>
      <c r="B17" s="99"/>
      <c r="C17" s="99"/>
      <c r="D17" s="99"/>
      <c r="E17" s="99"/>
      <c r="F17" s="99"/>
      <c r="G17" s="99"/>
      <c r="H17" s="99"/>
      <c r="I17" s="19"/>
      <c r="J17" s="19"/>
      <c r="K17" s="19"/>
      <c r="N17" s="8"/>
      <c r="O17" s="4"/>
    </row>
    <row r="18" spans="1:15" ht="15" customHeight="1" x14ac:dyDescent="0.25">
      <c r="A18" s="82" t="s">
        <v>28</v>
      </c>
      <c r="O18" s="4"/>
    </row>
  </sheetData>
  <mergeCells count="4">
    <mergeCell ref="A4:H4"/>
    <mergeCell ref="A5:A6"/>
    <mergeCell ref="H5:H6"/>
    <mergeCell ref="C5:G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zoomScaleNormal="100" workbookViewId="0">
      <selection activeCell="A4" sqref="A4:F4"/>
    </sheetView>
  </sheetViews>
  <sheetFormatPr defaultColWidth="9.140625" defaultRowHeight="15" x14ac:dyDescent="0.25"/>
  <cols>
    <col min="1" max="1" width="43" style="4" customWidth="1"/>
    <col min="2" max="3" width="9.140625" style="4" customWidth="1"/>
    <col min="4" max="4" width="8.85546875" style="4" customWidth="1"/>
    <col min="5" max="16384" width="9.140625" style="4"/>
  </cols>
  <sheetData>
    <row r="3" spans="1:11" s="37" customFormat="1" x14ac:dyDescent="0.25">
      <c r="A3" s="79" t="s">
        <v>148</v>
      </c>
      <c r="B3" s="100"/>
      <c r="C3" s="100"/>
      <c r="D3" s="101"/>
      <c r="E3" s="101"/>
      <c r="F3" s="101"/>
    </row>
    <row r="4" spans="1:11" s="27" customFormat="1" x14ac:dyDescent="0.2">
      <c r="A4" s="70" t="s">
        <v>63</v>
      </c>
      <c r="B4" s="104"/>
      <c r="C4" s="104"/>
      <c r="D4" s="104"/>
      <c r="E4" s="104"/>
      <c r="F4" s="104"/>
    </row>
    <row r="5" spans="1:11" ht="15" customHeight="1" x14ac:dyDescent="0.25">
      <c r="A5" s="105" t="s">
        <v>0</v>
      </c>
      <c r="B5" s="105" t="s">
        <v>29</v>
      </c>
      <c r="C5" s="105" t="s">
        <v>30</v>
      </c>
      <c r="D5" s="105" t="s">
        <v>31</v>
      </c>
      <c r="E5" s="105" t="s">
        <v>88</v>
      </c>
      <c r="F5" s="105" t="s">
        <v>102</v>
      </c>
    </row>
    <row r="6" spans="1:11" x14ac:dyDescent="0.25">
      <c r="A6" s="108" t="s">
        <v>1</v>
      </c>
      <c r="B6" s="106">
        <v>1198</v>
      </c>
      <c r="C6" s="106">
        <v>1249</v>
      </c>
      <c r="D6" s="106">
        <v>1343</v>
      </c>
      <c r="E6" s="106">
        <v>1427</v>
      </c>
      <c r="F6" s="106">
        <v>1485</v>
      </c>
    </row>
    <row r="7" spans="1:11" x14ac:dyDescent="0.25">
      <c r="A7" s="108" t="s">
        <v>4</v>
      </c>
      <c r="B7" s="106">
        <v>7297</v>
      </c>
      <c r="C7" s="106">
        <v>7762</v>
      </c>
      <c r="D7" s="106">
        <v>8462</v>
      </c>
      <c r="E7" s="106">
        <v>9098</v>
      </c>
      <c r="F7" s="106">
        <v>9194</v>
      </c>
      <c r="H7" s="11"/>
    </row>
    <row r="8" spans="1:11" x14ac:dyDescent="0.25">
      <c r="A8" s="109" t="s">
        <v>9</v>
      </c>
      <c r="B8" s="107">
        <v>209158.62400000001</v>
      </c>
      <c r="C8" s="107">
        <v>198773.71599999999</v>
      </c>
      <c r="D8" s="107">
        <v>250983.66500000001</v>
      </c>
      <c r="E8" s="107">
        <v>281446.11900000001</v>
      </c>
      <c r="F8" s="107">
        <v>296956.94900000002</v>
      </c>
      <c r="G8" s="8"/>
      <c r="H8" s="11"/>
    </row>
    <row r="9" spans="1:11" x14ac:dyDescent="0.25">
      <c r="A9" s="39"/>
      <c r="B9" s="40"/>
      <c r="C9" s="40"/>
      <c r="D9" s="40"/>
      <c r="E9" s="38"/>
      <c r="F9" s="38"/>
      <c r="G9" s="8"/>
      <c r="H9" s="11"/>
    </row>
    <row r="10" spans="1:11" ht="14.45" x14ac:dyDescent="0.3">
      <c r="A10" s="12"/>
      <c r="B10" s="13"/>
      <c r="C10" s="14"/>
      <c r="D10" s="13"/>
      <c r="E10" s="13"/>
      <c r="F10" s="13"/>
      <c r="G10" s="13"/>
      <c r="H10" s="13"/>
      <c r="I10" s="13"/>
      <c r="J10" s="13"/>
      <c r="K10" s="13"/>
    </row>
    <row r="26" spans="1:7" s="44" customFormat="1" ht="8.25" customHeight="1" x14ac:dyDescent="0.25"/>
    <row r="27" spans="1:7" x14ac:dyDescent="0.25">
      <c r="A27" s="83" t="s">
        <v>104</v>
      </c>
      <c r="B27" s="84"/>
      <c r="C27" s="84"/>
      <c r="D27" s="84"/>
      <c r="E27" s="84"/>
      <c r="F27" s="84"/>
      <c r="G27" s="84"/>
    </row>
    <row r="28" spans="1:7" x14ac:dyDescent="0.25">
      <c r="A28" s="102" t="s">
        <v>41</v>
      </c>
      <c r="B28" s="103"/>
      <c r="C28" s="103"/>
      <c r="D28" s="103"/>
      <c r="E28" s="103"/>
      <c r="F28" s="103"/>
      <c r="G28" s="103"/>
    </row>
  </sheetData>
  <mergeCells count="2">
    <mergeCell ref="A27:G27"/>
    <mergeCell ref="A4:F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"/>
  <sheetViews>
    <sheetView workbookViewId="0">
      <selection activeCell="A4" sqref="A4:G4"/>
    </sheetView>
  </sheetViews>
  <sheetFormatPr defaultColWidth="9.140625" defaultRowHeight="15" x14ac:dyDescent="0.25"/>
  <cols>
    <col min="1" max="1" width="5.42578125" style="6" customWidth="1"/>
    <col min="2" max="2" width="13.7109375" style="6" customWidth="1"/>
    <col min="3" max="3" width="43" style="6" customWidth="1"/>
    <col min="4" max="4" width="18" style="6" customWidth="1"/>
    <col min="5" max="5" width="11.28515625" style="6" customWidth="1"/>
    <col min="6" max="6" width="9.7109375" style="6" customWidth="1"/>
    <col min="7" max="7" width="13.5703125" style="6" customWidth="1"/>
    <col min="8" max="8" width="12.140625" style="6" customWidth="1"/>
    <col min="9" max="9" width="13.7109375" style="6" bestFit="1" customWidth="1"/>
    <col min="10" max="10" width="46.7109375" style="6" customWidth="1"/>
    <col min="11" max="11" width="18.7109375" style="6" bestFit="1" customWidth="1"/>
    <col min="12" max="13" width="11.140625" style="6" bestFit="1" customWidth="1"/>
    <col min="14" max="14" width="6.42578125" style="6" bestFit="1" customWidth="1"/>
    <col min="15" max="15" width="9.7109375" style="6" customWidth="1"/>
    <col min="16" max="16" width="9" style="6" customWidth="1"/>
    <col min="17" max="17" width="6.42578125" style="6" bestFit="1" customWidth="1"/>
    <col min="18" max="19" width="10.140625" style="6" bestFit="1" customWidth="1"/>
    <col min="20" max="20" width="6.42578125" style="6" bestFit="1" customWidth="1"/>
    <col min="21" max="16384" width="9.140625" style="6"/>
  </cols>
  <sheetData>
    <row r="2" spans="1:8" x14ac:dyDescent="0.25">
      <c r="F2" s="7"/>
    </row>
    <row r="3" spans="1:8" s="43" customFormat="1" x14ac:dyDescent="0.25">
      <c r="A3" s="79" t="s">
        <v>160</v>
      </c>
      <c r="B3" s="42"/>
    </row>
    <row r="4" spans="1:8" s="30" customFormat="1" ht="12" customHeight="1" x14ac:dyDescent="0.2">
      <c r="A4" s="70" t="s">
        <v>46</v>
      </c>
      <c r="B4" s="71"/>
      <c r="C4" s="71"/>
      <c r="D4" s="71"/>
      <c r="E4" s="71"/>
      <c r="F4" s="71"/>
      <c r="G4" s="71"/>
    </row>
    <row r="5" spans="1:8" ht="22.5" x14ac:dyDescent="0.25">
      <c r="A5" s="151" t="s">
        <v>151</v>
      </c>
      <c r="B5" s="151" t="s">
        <v>11</v>
      </c>
      <c r="C5" s="152" t="s">
        <v>44</v>
      </c>
      <c r="D5" s="152" t="s">
        <v>33</v>
      </c>
      <c r="E5" s="152" t="s">
        <v>25</v>
      </c>
      <c r="F5" s="152" t="s">
        <v>12</v>
      </c>
      <c r="G5" s="152" t="s">
        <v>26</v>
      </c>
    </row>
    <row r="6" spans="1:8" ht="24" x14ac:dyDescent="0.25">
      <c r="A6" s="155" t="s">
        <v>13</v>
      </c>
      <c r="B6" s="156" t="s">
        <v>106</v>
      </c>
      <c r="C6" s="157" t="s">
        <v>89</v>
      </c>
      <c r="D6" s="158" t="s">
        <v>125</v>
      </c>
      <c r="E6" s="159">
        <v>127896.95600000001</v>
      </c>
      <c r="F6" s="159">
        <v>225</v>
      </c>
      <c r="G6" s="159">
        <v>4837.5730000000003</v>
      </c>
      <c r="H6" s="10"/>
    </row>
    <row r="7" spans="1:8" x14ac:dyDescent="0.25">
      <c r="A7" s="155" t="s">
        <v>18</v>
      </c>
      <c r="B7" s="160" t="s">
        <v>107</v>
      </c>
      <c r="C7" s="157" t="s">
        <v>48</v>
      </c>
      <c r="D7" s="161" t="s">
        <v>45</v>
      </c>
      <c r="E7" s="159">
        <v>111554.538</v>
      </c>
      <c r="F7" s="159">
        <v>183</v>
      </c>
      <c r="G7" s="159">
        <v>17839.166000000001</v>
      </c>
      <c r="H7" s="10"/>
    </row>
    <row r="8" spans="1:8" x14ac:dyDescent="0.25">
      <c r="A8" s="155" t="s">
        <v>19</v>
      </c>
      <c r="B8" s="156" t="s">
        <v>108</v>
      </c>
      <c r="C8" s="157" t="s">
        <v>90</v>
      </c>
      <c r="D8" s="158" t="s">
        <v>45</v>
      </c>
      <c r="E8" s="159">
        <v>104772.379</v>
      </c>
      <c r="F8" s="159">
        <v>185</v>
      </c>
      <c r="G8" s="159">
        <v>190.08500000000001</v>
      </c>
    </row>
    <row r="9" spans="1:8" x14ac:dyDescent="0.25">
      <c r="A9" s="155" t="s">
        <v>20</v>
      </c>
      <c r="B9" s="160" t="s">
        <v>109</v>
      </c>
      <c r="C9" s="157" t="s">
        <v>124</v>
      </c>
      <c r="D9" s="158" t="s">
        <v>126</v>
      </c>
      <c r="E9" s="159">
        <v>101646.46400000001</v>
      </c>
      <c r="F9" s="159">
        <v>44</v>
      </c>
      <c r="G9" s="159">
        <v>39253.163</v>
      </c>
    </row>
    <row r="10" spans="1:8" ht="24" x14ac:dyDescent="0.25">
      <c r="A10" s="155" t="s">
        <v>17</v>
      </c>
      <c r="B10" s="160" t="s">
        <v>110</v>
      </c>
      <c r="C10" s="157" t="s">
        <v>91</v>
      </c>
      <c r="D10" s="158" t="s">
        <v>45</v>
      </c>
      <c r="E10" s="159">
        <v>87623.554999999993</v>
      </c>
      <c r="F10" s="159">
        <v>204</v>
      </c>
      <c r="G10" s="159">
        <v>9597.7129999999997</v>
      </c>
    </row>
    <row r="11" spans="1:8" x14ac:dyDescent="0.25">
      <c r="A11" s="155" t="s">
        <v>14</v>
      </c>
      <c r="B11" s="160" t="s">
        <v>111</v>
      </c>
      <c r="C11" s="157" t="s">
        <v>159</v>
      </c>
      <c r="D11" s="158" t="s">
        <v>49</v>
      </c>
      <c r="E11" s="159">
        <v>81249.532999999996</v>
      </c>
      <c r="F11" s="159">
        <v>170</v>
      </c>
      <c r="G11" s="159">
        <v>4809.768</v>
      </c>
    </row>
    <row r="12" spans="1:8" x14ac:dyDescent="0.25">
      <c r="A12" s="155" t="s">
        <v>16</v>
      </c>
      <c r="B12" s="160" t="s">
        <v>112</v>
      </c>
      <c r="C12" s="157" t="s">
        <v>113</v>
      </c>
      <c r="D12" s="158" t="s">
        <v>49</v>
      </c>
      <c r="E12" s="159">
        <v>54361.872000000003</v>
      </c>
      <c r="F12" s="159">
        <v>116</v>
      </c>
      <c r="G12" s="159">
        <v>2746.1239999999998</v>
      </c>
    </row>
    <row r="13" spans="1:8" ht="24" x14ac:dyDescent="0.25">
      <c r="A13" s="155" t="s">
        <v>21</v>
      </c>
      <c r="B13" s="160" t="s">
        <v>93</v>
      </c>
      <c r="C13" s="157" t="s">
        <v>92</v>
      </c>
      <c r="D13" s="158" t="s">
        <v>45</v>
      </c>
      <c r="E13" s="159">
        <v>53082.906000000003</v>
      </c>
      <c r="F13" s="159">
        <v>70</v>
      </c>
      <c r="G13" s="159">
        <v>3093.7159999999999</v>
      </c>
    </row>
    <row r="14" spans="1:8" x14ac:dyDescent="0.25">
      <c r="A14" s="155" t="s">
        <v>15</v>
      </c>
      <c r="B14" s="156" t="s">
        <v>114</v>
      </c>
      <c r="C14" s="157" t="s">
        <v>115</v>
      </c>
      <c r="D14" s="158" t="s">
        <v>126</v>
      </c>
      <c r="E14" s="159">
        <v>42883.985000000001</v>
      </c>
      <c r="F14" s="159">
        <v>11</v>
      </c>
      <c r="G14" s="159">
        <v>21004.276000000002</v>
      </c>
    </row>
    <row r="15" spans="1:8" x14ac:dyDescent="0.25">
      <c r="A15" s="155" t="s">
        <v>22</v>
      </c>
      <c r="B15" s="156" t="s">
        <v>116</v>
      </c>
      <c r="C15" s="157" t="s">
        <v>158</v>
      </c>
      <c r="D15" s="158" t="s">
        <v>127</v>
      </c>
      <c r="E15" s="159">
        <v>40083.758000000002</v>
      </c>
      <c r="F15" s="159">
        <v>72</v>
      </c>
      <c r="G15" s="159">
        <v>2896.857</v>
      </c>
    </row>
    <row r="16" spans="1:8" ht="15" customHeight="1" x14ac:dyDescent="0.25">
      <c r="A16" s="153" t="s">
        <v>149</v>
      </c>
      <c r="B16" s="153"/>
      <c r="C16" s="153"/>
      <c r="D16" s="153"/>
      <c r="E16" s="154">
        <f>SUM(E6:E15)</f>
        <v>805155.946</v>
      </c>
      <c r="F16" s="154">
        <f>SUM(F6:F15)</f>
        <v>1280</v>
      </c>
      <c r="G16" s="154">
        <f>SUM(G6:G15)</f>
        <v>106268.44099999999</v>
      </c>
    </row>
    <row r="17" spans="1:12" ht="15" customHeight="1" x14ac:dyDescent="0.25">
      <c r="A17" s="111" t="s">
        <v>105</v>
      </c>
      <c r="B17" s="111"/>
      <c r="C17" s="111"/>
      <c r="D17" s="111"/>
      <c r="E17" s="112">
        <v>3387215.6170000001</v>
      </c>
      <c r="F17" s="112">
        <v>9194</v>
      </c>
      <c r="G17" s="112">
        <v>361264.57900000003</v>
      </c>
      <c r="L17" s="41"/>
    </row>
    <row r="18" spans="1:12" ht="15" customHeight="1" x14ac:dyDescent="0.25">
      <c r="A18" s="113" t="s">
        <v>150</v>
      </c>
      <c r="B18" s="113"/>
      <c r="C18" s="113"/>
      <c r="D18" s="113"/>
      <c r="E18" s="114">
        <f>E16/E17</f>
        <v>0.23770436755163318</v>
      </c>
      <c r="F18" s="114">
        <f>F16/F17</f>
        <v>0.13922123123776375</v>
      </c>
      <c r="G18" s="114">
        <f>G16/G17</f>
        <v>0.29415682349528094</v>
      </c>
    </row>
    <row r="19" spans="1:12" ht="15" customHeight="1" x14ac:dyDescent="0.25">
      <c r="A19" s="110" t="s">
        <v>34</v>
      </c>
      <c r="B19" s="18"/>
      <c r="C19" s="18"/>
      <c r="D19" s="18"/>
      <c r="E19" s="18"/>
      <c r="F19" s="18"/>
      <c r="G19" s="18"/>
    </row>
    <row r="20" spans="1:12" ht="14.45" customHeight="1" x14ac:dyDescent="0.25">
      <c r="B20" s="18"/>
      <c r="C20" s="18"/>
      <c r="D20" s="18"/>
      <c r="E20" s="18"/>
      <c r="F20" s="18"/>
      <c r="G20" s="18"/>
    </row>
  </sheetData>
  <mergeCells count="4">
    <mergeCell ref="A4:G4"/>
    <mergeCell ref="A16:D16"/>
    <mergeCell ref="A17:D17"/>
    <mergeCell ref="A18:D1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9"/>
  <sheetViews>
    <sheetView zoomScaleNormal="100" workbookViewId="0">
      <selection activeCell="A4" sqref="A4:E4"/>
    </sheetView>
  </sheetViews>
  <sheetFormatPr defaultColWidth="8.85546875" defaultRowHeight="15" x14ac:dyDescent="0.25"/>
  <cols>
    <col min="1" max="1" width="64.28515625" style="21" customWidth="1"/>
    <col min="2" max="2" width="14.28515625" style="21" bestFit="1" customWidth="1"/>
    <col min="3" max="3" width="17.5703125" style="21" customWidth="1"/>
    <col min="4" max="4" width="19.140625" style="21" customWidth="1"/>
    <col min="5" max="5" width="17" style="21" customWidth="1"/>
    <col min="6" max="6" width="15.140625" style="21" customWidth="1"/>
    <col min="7" max="8" width="8.85546875" style="21"/>
    <col min="9" max="9" width="15.42578125" style="21" customWidth="1"/>
    <col min="10" max="10" width="8.85546875" style="21"/>
    <col min="11" max="15" width="16.42578125" style="21" bestFit="1" customWidth="1"/>
    <col min="16" max="16384" width="8.85546875" style="21"/>
  </cols>
  <sheetData>
    <row r="3" spans="1:9" s="31" customFormat="1" x14ac:dyDescent="0.25">
      <c r="A3" s="115" t="s">
        <v>152</v>
      </c>
      <c r="B3" s="116"/>
      <c r="C3" s="117"/>
      <c r="D3" s="117"/>
      <c r="E3" s="117"/>
    </row>
    <row r="4" spans="1:9" s="32" customFormat="1" x14ac:dyDescent="0.25">
      <c r="A4" s="72" t="s">
        <v>46</v>
      </c>
      <c r="B4" s="118"/>
      <c r="C4" s="118"/>
      <c r="D4" s="118"/>
      <c r="E4" s="118"/>
    </row>
    <row r="5" spans="1:9" s="22" customFormat="1" ht="39.75" customHeight="1" x14ac:dyDescent="0.25">
      <c r="A5" s="24" t="s">
        <v>0</v>
      </c>
      <c r="B5" s="23" t="s">
        <v>62</v>
      </c>
      <c r="C5" s="23" t="s">
        <v>66</v>
      </c>
      <c r="D5" s="23" t="s">
        <v>67</v>
      </c>
      <c r="E5" s="23" t="s">
        <v>42</v>
      </c>
      <c r="I5"/>
    </row>
    <row r="6" spans="1:9" s="22" customFormat="1" x14ac:dyDescent="0.25">
      <c r="A6" s="47" t="s">
        <v>61</v>
      </c>
      <c r="B6" s="54">
        <v>59</v>
      </c>
      <c r="C6" s="54">
        <v>95</v>
      </c>
      <c r="D6" s="54">
        <v>7</v>
      </c>
      <c r="E6" s="57">
        <v>161</v>
      </c>
    </row>
    <row r="7" spans="1:9" x14ac:dyDescent="0.25">
      <c r="A7" s="49" t="s">
        <v>60</v>
      </c>
      <c r="B7" s="58">
        <v>15487826.221999999</v>
      </c>
      <c r="C7" s="58">
        <v>4140547.0410000002</v>
      </c>
      <c r="D7" s="58">
        <v>354244.70500000002</v>
      </c>
      <c r="E7" s="57">
        <v>19982617.967999998</v>
      </c>
    </row>
    <row r="8" spans="1:9" x14ac:dyDescent="0.25">
      <c r="A8" s="49" t="s">
        <v>59</v>
      </c>
      <c r="B8" s="58">
        <v>18092613.774</v>
      </c>
      <c r="C8" s="58">
        <v>4158150.6340000001</v>
      </c>
      <c r="D8" s="58">
        <v>366965.80699999997</v>
      </c>
      <c r="E8" s="57">
        <v>22617730.215</v>
      </c>
    </row>
    <row r="9" spans="1:9" x14ac:dyDescent="0.25">
      <c r="A9" s="49" t="s">
        <v>58</v>
      </c>
      <c r="B9" s="50">
        <v>-2604787.5520000001</v>
      </c>
      <c r="C9" s="50">
        <v>-17603.593000000001</v>
      </c>
      <c r="D9" s="50">
        <v>-12721.102000000001</v>
      </c>
      <c r="E9" s="48">
        <v>-2635112.247</v>
      </c>
    </row>
    <row r="10" spans="1:9" x14ac:dyDescent="0.25">
      <c r="A10" s="49" t="s">
        <v>57</v>
      </c>
      <c r="B10" s="58">
        <v>12755194.297</v>
      </c>
      <c r="C10" s="58">
        <v>3452720.5260000001</v>
      </c>
      <c r="D10" s="58">
        <v>436680.783</v>
      </c>
      <c r="E10" s="57">
        <v>16644595.606000001</v>
      </c>
    </row>
    <row r="11" spans="1:9" x14ac:dyDescent="0.25">
      <c r="A11" s="49" t="s">
        <v>56</v>
      </c>
      <c r="B11" s="58">
        <v>11198004.243000001</v>
      </c>
      <c r="C11" s="58">
        <v>2247835.2510000002</v>
      </c>
      <c r="D11" s="58">
        <v>232189.29</v>
      </c>
      <c r="E11" s="57">
        <v>13678028.784</v>
      </c>
    </row>
    <row r="12" spans="1:9" x14ac:dyDescent="0.25">
      <c r="A12" s="49" t="s">
        <v>55</v>
      </c>
      <c r="B12" s="58">
        <v>1557190.054</v>
      </c>
      <c r="C12" s="58">
        <v>1204885.2749999999</v>
      </c>
      <c r="D12" s="58">
        <v>204491.49299999999</v>
      </c>
      <c r="E12" s="57">
        <v>2966566.8219999997</v>
      </c>
    </row>
    <row r="13" spans="1:9" x14ac:dyDescent="0.25">
      <c r="A13" s="49" t="s">
        <v>54</v>
      </c>
      <c r="B13" s="58">
        <v>12755194.296</v>
      </c>
      <c r="C13" s="58">
        <v>3452720.531</v>
      </c>
      <c r="D13" s="58">
        <v>436680.78499999997</v>
      </c>
      <c r="E13" s="57">
        <v>16644595.612</v>
      </c>
    </row>
    <row r="14" spans="1:9" x14ac:dyDescent="0.25">
      <c r="A14" s="49" t="s">
        <v>53</v>
      </c>
      <c r="B14" s="58">
        <v>10252020.253</v>
      </c>
      <c r="C14" s="58">
        <v>417288.11499999999</v>
      </c>
      <c r="D14" s="58">
        <v>71444.506999999998</v>
      </c>
      <c r="E14" s="57">
        <v>10740752.875</v>
      </c>
    </row>
    <row r="15" spans="1:9" x14ac:dyDescent="0.25">
      <c r="A15" s="49" t="s">
        <v>52</v>
      </c>
      <c r="B15" s="58">
        <v>2503174.0430000001</v>
      </c>
      <c r="C15" s="58">
        <v>2541537.0410000002</v>
      </c>
      <c r="D15" s="58">
        <v>378599.36300000001</v>
      </c>
      <c r="E15" s="57">
        <v>5423310.4470000006</v>
      </c>
    </row>
    <row r="16" spans="1:9" ht="15" customHeight="1" x14ac:dyDescent="0.25">
      <c r="A16" s="49" t="s">
        <v>65</v>
      </c>
      <c r="B16" s="54">
        <v>50803</v>
      </c>
      <c r="C16" s="54">
        <v>17064</v>
      </c>
      <c r="D16" s="54">
        <v>1258</v>
      </c>
      <c r="E16" s="57">
        <v>69125</v>
      </c>
    </row>
    <row r="17" spans="1:5" ht="15" customHeight="1" x14ac:dyDescent="0.25">
      <c r="A17" s="49" t="s">
        <v>64</v>
      </c>
      <c r="B17" s="54">
        <v>49574</v>
      </c>
      <c r="C17" s="54">
        <v>16026</v>
      </c>
      <c r="D17" s="54">
        <v>1221</v>
      </c>
      <c r="E17" s="57">
        <v>66821</v>
      </c>
    </row>
    <row r="18" spans="1:5" x14ac:dyDescent="0.25">
      <c r="A18" s="49" t="s">
        <v>51</v>
      </c>
      <c r="B18" s="54">
        <v>134461.91</v>
      </c>
      <c r="C18" s="54">
        <v>516479.31699999998</v>
      </c>
      <c r="D18" s="54">
        <v>83113.896999999997</v>
      </c>
      <c r="E18" s="57">
        <v>734055.12399999995</v>
      </c>
    </row>
    <row r="19" spans="1:5" s="34" customFormat="1" x14ac:dyDescent="0.25">
      <c r="A19" s="33" t="s">
        <v>86</v>
      </c>
    </row>
  </sheetData>
  <mergeCells count="1">
    <mergeCell ref="A4:E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3" sqref="A3"/>
    </sheetView>
  </sheetViews>
  <sheetFormatPr defaultRowHeight="15" x14ac:dyDescent="0.25"/>
  <cols>
    <col min="1" max="1" width="7.42578125" customWidth="1"/>
    <col min="2" max="2" width="13" customWidth="1"/>
    <col min="3" max="3" width="34.5703125" customWidth="1"/>
    <col min="4" max="4" width="11.42578125" customWidth="1"/>
    <col min="5" max="5" width="17" customWidth="1"/>
    <col min="6" max="6" width="12.42578125" customWidth="1"/>
    <col min="7" max="7" width="15.5703125" customWidth="1"/>
  </cols>
  <sheetData>
    <row r="1" spans="1:6" s="4" customFormat="1" x14ac:dyDescent="0.25"/>
    <row r="2" spans="1:6" s="4" customFormat="1" x14ac:dyDescent="0.25"/>
    <row r="3" spans="1:6" s="26" customFormat="1" x14ac:dyDescent="0.25">
      <c r="A3" s="124" t="s">
        <v>153</v>
      </c>
    </row>
    <row r="4" spans="1:6" ht="29.25" customHeight="1" x14ac:dyDescent="0.25">
      <c r="A4" s="51" t="s">
        <v>32</v>
      </c>
      <c r="B4" s="51" t="s">
        <v>11</v>
      </c>
      <c r="C4" s="25" t="s">
        <v>85</v>
      </c>
      <c r="D4" s="25" t="s">
        <v>33</v>
      </c>
      <c r="E4" s="25" t="s">
        <v>83</v>
      </c>
      <c r="F4" s="25" t="s">
        <v>12</v>
      </c>
    </row>
    <row r="5" spans="1:6" ht="15" customHeight="1" x14ac:dyDescent="0.25">
      <c r="A5" s="52" t="s">
        <v>13</v>
      </c>
      <c r="B5" s="119" t="s">
        <v>68</v>
      </c>
      <c r="C5" s="53" t="s">
        <v>123</v>
      </c>
      <c r="D5" s="119" t="s">
        <v>45</v>
      </c>
      <c r="E5" s="120">
        <v>0.13936898503207834</v>
      </c>
      <c r="F5" s="123">
        <v>5642</v>
      </c>
    </row>
    <row r="6" spans="1:6" x14ac:dyDescent="0.25">
      <c r="A6" s="52" t="s">
        <v>18</v>
      </c>
      <c r="B6" s="119" t="s">
        <v>72</v>
      </c>
      <c r="C6" s="53" t="s">
        <v>122</v>
      </c>
      <c r="D6" s="119" t="s">
        <v>45</v>
      </c>
      <c r="E6" s="120">
        <v>6.6722705812858982E-2</v>
      </c>
      <c r="F6" s="123">
        <v>3773</v>
      </c>
    </row>
    <row r="7" spans="1:6" x14ac:dyDescent="0.25">
      <c r="A7" s="52" t="s">
        <v>19</v>
      </c>
      <c r="B7" s="119" t="s">
        <v>69</v>
      </c>
      <c r="C7" s="53" t="s">
        <v>70</v>
      </c>
      <c r="D7" s="119" t="s">
        <v>71</v>
      </c>
      <c r="E7" s="120">
        <v>6.5164792192283827E-2</v>
      </c>
      <c r="F7" s="123">
        <v>3655</v>
      </c>
    </row>
    <row r="8" spans="1:6" x14ac:dyDescent="0.25">
      <c r="A8" s="52" t="s">
        <v>20</v>
      </c>
      <c r="B8" s="119" t="s">
        <v>73</v>
      </c>
      <c r="C8" s="53" t="s">
        <v>121</v>
      </c>
      <c r="D8" s="119" t="s">
        <v>49</v>
      </c>
      <c r="E8" s="120">
        <v>5.1534422901984338E-2</v>
      </c>
      <c r="F8" s="123">
        <v>3721</v>
      </c>
    </row>
    <row r="9" spans="1:6" x14ac:dyDescent="0.25">
      <c r="A9" s="52" t="s">
        <v>17</v>
      </c>
      <c r="B9" s="119" t="s">
        <v>96</v>
      </c>
      <c r="C9" s="53" t="s">
        <v>74</v>
      </c>
      <c r="D9" s="119" t="s">
        <v>75</v>
      </c>
      <c r="E9" s="120">
        <v>5.0016287537788202E-2</v>
      </c>
      <c r="F9" s="123">
        <v>3030</v>
      </c>
    </row>
    <row r="10" spans="1:6" x14ac:dyDescent="0.25">
      <c r="A10" s="52" t="s">
        <v>14</v>
      </c>
      <c r="B10" s="119" t="s">
        <v>76</v>
      </c>
      <c r="C10" s="53" t="s">
        <v>77</v>
      </c>
      <c r="D10" s="119" t="s">
        <v>45</v>
      </c>
      <c r="E10" s="120">
        <v>2.9947045615809593E-2</v>
      </c>
      <c r="F10" s="123">
        <v>2174</v>
      </c>
    </row>
    <row r="11" spans="1:6" x14ac:dyDescent="0.25">
      <c r="A11" s="52" t="s">
        <v>16</v>
      </c>
      <c r="B11" s="119" t="s">
        <v>118</v>
      </c>
      <c r="C11" s="53" t="s">
        <v>117</v>
      </c>
      <c r="D11" s="119" t="s">
        <v>45</v>
      </c>
      <c r="E11" s="120">
        <v>2.1909482592745649E-2</v>
      </c>
      <c r="F11" s="123">
        <v>1520</v>
      </c>
    </row>
    <row r="12" spans="1:6" x14ac:dyDescent="0.25">
      <c r="A12" s="52" t="s">
        <v>21</v>
      </c>
      <c r="B12" s="119" t="s">
        <v>98</v>
      </c>
      <c r="C12" s="53" t="s">
        <v>97</v>
      </c>
      <c r="D12" s="119" t="s">
        <v>99</v>
      </c>
      <c r="E12" s="120">
        <v>2.1716727754740796E-2</v>
      </c>
      <c r="F12" s="123">
        <v>1284</v>
      </c>
    </row>
    <row r="13" spans="1:6" x14ac:dyDescent="0.25">
      <c r="A13" s="52" t="s">
        <v>15</v>
      </c>
      <c r="B13" s="119" t="s">
        <v>78</v>
      </c>
      <c r="C13" s="53" t="s">
        <v>79</v>
      </c>
      <c r="D13" s="119" t="s">
        <v>80</v>
      </c>
      <c r="E13" s="120">
        <v>2.1425479023762285E-2</v>
      </c>
      <c r="F13" s="123">
        <v>1736</v>
      </c>
    </row>
    <row r="14" spans="1:6" x14ac:dyDescent="0.25">
      <c r="A14" s="52" t="s">
        <v>22</v>
      </c>
      <c r="B14" s="119" t="s">
        <v>81</v>
      </c>
      <c r="C14" s="53" t="s">
        <v>82</v>
      </c>
      <c r="D14" s="119" t="s">
        <v>45</v>
      </c>
      <c r="E14" s="120">
        <v>2.1046171363247206E-2</v>
      </c>
      <c r="F14" s="123">
        <v>1185</v>
      </c>
    </row>
    <row r="15" spans="1:6" s="4" customFormat="1" x14ac:dyDescent="0.25">
      <c r="A15" s="74" t="s">
        <v>84</v>
      </c>
      <c r="B15" s="75"/>
      <c r="C15" s="75"/>
      <c r="D15" s="76"/>
      <c r="E15" s="121">
        <v>0.48885209982729921</v>
      </c>
      <c r="F15" s="55">
        <v>27720</v>
      </c>
    </row>
    <row r="16" spans="1:6" x14ac:dyDescent="0.25">
      <c r="A16" s="73" t="s">
        <v>100</v>
      </c>
      <c r="B16" s="73"/>
      <c r="C16" s="73"/>
      <c r="D16" s="73"/>
      <c r="E16" s="122">
        <v>1</v>
      </c>
      <c r="F16" s="56">
        <v>66821</v>
      </c>
    </row>
    <row r="17" spans="1:1" s="19" customFormat="1" x14ac:dyDescent="0.25">
      <c r="A17" s="33" t="s">
        <v>86</v>
      </c>
    </row>
  </sheetData>
  <mergeCells count="2">
    <mergeCell ref="A16:D16"/>
    <mergeCell ref="A15:D1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5"/>
  <sheetViews>
    <sheetView workbookViewId="0">
      <selection activeCell="A4" sqref="A4:E4"/>
    </sheetView>
  </sheetViews>
  <sheetFormatPr defaultColWidth="9.140625" defaultRowHeight="15" x14ac:dyDescent="0.25"/>
  <cols>
    <col min="1" max="1" width="5" style="4" customWidth="1"/>
    <col min="2" max="2" width="12.5703125" style="4" customWidth="1"/>
    <col min="3" max="3" width="46" style="4" customWidth="1"/>
    <col min="4" max="4" width="15.28515625" style="4" bestFit="1" customWidth="1"/>
    <col min="5" max="5" width="15.140625" style="4" customWidth="1"/>
    <col min="6" max="6" width="9.140625" style="4"/>
    <col min="7" max="7" width="12" style="4" bestFit="1" customWidth="1"/>
    <col min="8" max="8" width="43.7109375" style="4" customWidth="1"/>
    <col min="9" max="9" width="18.7109375" style="4" bestFit="1" customWidth="1"/>
    <col min="10" max="11" width="10.140625" style="4" bestFit="1" customWidth="1"/>
    <col min="12" max="16384" width="9.140625" style="4"/>
  </cols>
  <sheetData>
    <row r="3" spans="1:12" s="46" customFormat="1" x14ac:dyDescent="0.25">
      <c r="A3" s="100" t="s">
        <v>154</v>
      </c>
      <c r="B3" s="124"/>
      <c r="C3" s="124"/>
      <c r="D3" s="124"/>
      <c r="E3" s="124"/>
      <c r="F3" s="45"/>
    </row>
    <row r="4" spans="1:12" x14ac:dyDescent="0.25">
      <c r="A4" s="70" t="s">
        <v>46</v>
      </c>
      <c r="B4" s="125"/>
      <c r="C4" s="125"/>
      <c r="D4" s="125"/>
      <c r="E4" s="125"/>
      <c r="F4" s="15"/>
      <c r="G4" s="59"/>
      <c r="H4" s="59"/>
      <c r="I4" s="59"/>
      <c r="J4" s="59"/>
      <c r="K4" s="59"/>
      <c r="L4" s="59"/>
    </row>
    <row r="5" spans="1:12" x14ac:dyDescent="0.25">
      <c r="A5" s="127" t="s">
        <v>32</v>
      </c>
      <c r="B5" s="127" t="s">
        <v>11</v>
      </c>
      <c r="C5" s="127" t="s">
        <v>44</v>
      </c>
      <c r="D5" s="127" t="s">
        <v>33</v>
      </c>
      <c r="E5" s="127" t="s">
        <v>26</v>
      </c>
      <c r="G5" s="59"/>
      <c r="H5" s="59"/>
      <c r="I5" s="59"/>
      <c r="J5" s="59"/>
      <c r="K5" s="59"/>
      <c r="L5" s="59"/>
    </row>
    <row r="6" spans="1:12" x14ac:dyDescent="0.25">
      <c r="A6" s="129" t="s">
        <v>13</v>
      </c>
      <c r="B6" s="130" t="s">
        <v>109</v>
      </c>
      <c r="C6" s="131" t="s">
        <v>124</v>
      </c>
      <c r="D6" s="136" t="s">
        <v>126</v>
      </c>
      <c r="E6" s="132">
        <v>39253.163</v>
      </c>
      <c r="G6" s="59"/>
      <c r="H6" s="59"/>
      <c r="I6" s="59"/>
      <c r="J6" s="59"/>
      <c r="K6" s="59"/>
      <c r="L6" s="59"/>
    </row>
    <row r="7" spans="1:12" x14ac:dyDescent="0.25">
      <c r="A7" s="129" t="s">
        <v>18</v>
      </c>
      <c r="B7" s="133" t="s">
        <v>114</v>
      </c>
      <c r="C7" s="131" t="s">
        <v>115</v>
      </c>
      <c r="D7" s="136" t="s">
        <v>126</v>
      </c>
      <c r="E7" s="132">
        <v>21004.276000000002</v>
      </c>
      <c r="G7" s="59"/>
      <c r="H7" s="59"/>
      <c r="I7" s="59"/>
      <c r="J7" s="59"/>
      <c r="K7" s="59"/>
      <c r="L7" s="59"/>
    </row>
    <row r="8" spans="1:12" x14ac:dyDescent="0.25">
      <c r="A8" s="129" t="s">
        <v>19</v>
      </c>
      <c r="B8" s="133" t="s">
        <v>107</v>
      </c>
      <c r="C8" s="134" t="s">
        <v>48</v>
      </c>
      <c r="D8" s="136" t="s">
        <v>45</v>
      </c>
      <c r="E8" s="132">
        <v>17839.166000000001</v>
      </c>
      <c r="G8" s="59"/>
      <c r="H8" s="59"/>
      <c r="I8" s="59"/>
      <c r="J8" s="59"/>
      <c r="K8" s="59"/>
      <c r="L8" s="59"/>
    </row>
    <row r="9" spans="1:12" x14ac:dyDescent="0.25">
      <c r="A9" s="129" t="s">
        <v>20</v>
      </c>
      <c r="B9" s="133" t="s">
        <v>110</v>
      </c>
      <c r="C9" s="134" t="s">
        <v>91</v>
      </c>
      <c r="D9" s="136" t="s">
        <v>45</v>
      </c>
      <c r="E9" s="132">
        <v>9597.7129999999997</v>
      </c>
      <c r="G9" s="59"/>
      <c r="H9" s="59"/>
      <c r="I9" s="59"/>
      <c r="J9" s="59"/>
      <c r="K9" s="59"/>
      <c r="L9" s="59"/>
    </row>
    <row r="10" spans="1:12" x14ac:dyDescent="0.25">
      <c r="A10" s="129" t="s">
        <v>17</v>
      </c>
      <c r="B10" s="135" t="s">
        <v>119</v>
      </c>
      <c r="C10" s="134" t="s">
        <v>120</v>
      </c>
      <c r="D10" s="136" t="s">
        <v>45</v>
      </c>
      <c r="E10" s="132">
        <v>7843.741</v>
      </c>
      <c r="G10" s="59"/>
      <c r="H10" s="59"/>
      <c r="I10" s="59"/>
      <c r="J10" s="59"/>
      <c r="K10" s="59"/>
      <c r="L10" s="59"/>
    </row>
    <row r="11" spans="1:12" x14ac:dyDescent="0.25">
      <c r="A11" s="77" t="s">
        <v>94</v>
      </c>
      <c r="B11" s="77"/>
      <c r="C11" s="77"/>
      <c r="D11" s="77"/>
      <c r="E11" s="128">
        <f>SUM(E6:E10)</f>
        <v>95538.058999999994</v>
      </c>
      <c r="G11" s="59"/>
      <c r="H11" s="59"/>
      <c r="I11" s="59"/>
      <c r="J11" s="59"/>
      <c r="K11" s="59"/>
      <c r="L11" s="59"/>
    </row>
    <row r="12" spans="1:12" x14ac:dyDescent="0.25">
      <c r="A12" s="78" t="s">
        <v>155</v>
      </c>
      <c r="B12" s="78"/>
      <c r="C12" s="78"/>
      <c r="D12" s="78"/>
      <c r="E12" s="126">
        <v>361264.57900000003</v>
      </c>
      <c r="F12" s="44"/>
      <c r="G12" s="59"/>
      <c r="H12" s="59"/>
      <c r="I12" s="59"/>
      <c r="J12" s="59"/>
      <c r="K12" s="59"/>
      <c r="L12" s="59"/>
    </row>
    <row r="13" spans="1:12" x14ac:dyDescent="0.25">
      <c r="A13" s="113" t="s">
        <v>156</v>
      </c>
      <c r="B13" s="113"/>
      <c r="C13" s="113"/>
      <c r="D13" s="113"/>
      <c r="E13" s="114">
        <f>E11/E12</f>
        <v>0.26445454260823059</v>
      </c>
      <c r="F13" s="44"/>
      <c r="G13" s="59"/>
      <c r="H13" s="59"/>
      <c r="I13" s="59"/>
      <c r="J13" s="59"/>
      <c r="K13" s="59"/>
      <c r="L13" s="59"/>
    </row>
    <row r="14" spans="1:12" x14ac:dyDescent="0.25">
      <c r="A14" s="110" t="s">
        <v>43</v>
      </c>
      <c r="F14" s="44"/>
      <c r="G14" s="59"/>
      <c r="H14" s="59"/>
      <c r="I14" s="59"/>
      <c r="J14" s="59"/>
      <c r="K14" s="59"/>
      <c r="L14" s="59"/>
    </row>
    <row r="15" spans="1:12" x14ac:dyDescent="0.25">
      <c r="E15" s="59"/>
      <c r="G15" s="59"/>
      <c r="H15" s="59"/>
      <c r="I15" s="59"/>
      <c r="J15" s="59"/>
      <c r="K15" s="59"/>
      <c r="L15" s="59"/>
    </row>
  </sheetData>
  <mergeCells count="4">
    <mergeCell ref="A4:E4"/>
    <mergeCell ref="A13:D13"/>
    <mergeCell ref="A11:D11"/>
    <mergeCell ref="A12:D1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9"/>
  <sheetViews>
    <sheetView workbookViewId="0">
      <selection activeCell="A4" sqref="A4:K4"/>
    </sheetView>
  </sheetViews>
  <sheetFormatPr defaultColWidth="8.85546875" defaultRowHeight="15" x14ac:dyDescent="0.25"/>
  <cols>
    <col min="1" max="1" width="5.42578125" style="4" customWidth="1"/>
    <col min="2" max="2" width="26.5703125" style="9" bestFit="1" customWidth="1"/>
    <col min="3" max="3" width="5.42578125" style="4" bestFit="1" customWidth="1"/>
    <col min="4" max="5" width="8.42578125" style="4" customWidth="1"/>
    <col min="6" max="6" width="9.7109375" style="4" customWidth="1"/>
    <col min="7" max="7" width="9.85546875" style="4" bestFit="1" customWidth="1"/>
    <col min="8" max="8" width="5.42578125" style="4" bestFit="1" customWidth="1"/>
    <col min="9" max="9" width="8.7109375" style="4" bestFit="1" customWidth="1"/>
    <col min="10" max="10" width="8.85546875" style="4" bestFit="1" customWidth="1"/>
    <col min="11" max="11" width="5.42578125" style="4" bestFit="1" customWidth="1"/>
    <col min="12" max="12" width="6.7109375" style="4" bestFit="1" customWidth="1"/>
    <col min="13" max="16384" width="8.85546875" style="4"/>
  </cols>
  <sheetData>
    <row r="3" spans="1:11" s="46" customFormat="1" x14ac:dyDescent="0.25">
      <c r="A3" s="100" t="s">
        <v>157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x14ac:dyDescent="0.25">
      <c r="A4" s="70" t="s">
        <v>46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ht="24" customHeight="1" x14ac:dyDescent="0.25">
      <c r="A5" s="138" t="s">
        <v>38</v>
      </c>
      <c r="B5" s="138"/>
      <c r="C5" s="138" t="s">
        <v>24</v>
      </c>
      <c r="D5" s="138"/>
      <c r="E5" s="138"/>
      <c r="F5" s="138" t="s">
        <v>25</v>
      </c>
      <c r="G5" s="138"/>
      <c r="H5" s="138"/>
      <c r="I5" s="138" t="s">
        <v>27</v>
      </c>
      <c r="J5" s="138"/>
      <c r="K5" s="138"/>
    </row>
    <row r="6" spans="1:11" x14ac:dyDescent="0.25">
      <c r="A6" s="35" t="s">
        <v>39</v>
      </c>
      <c r="B6" s="16" t="s">
        <v>40</v>
      </c>
      <c r="C6" s="35" t="s">
        <v>35</v>
      </c>
      <c r="D6" s="20" t="s">
        <v>36</v>
      </c>
      <c r="E6" s="20" t="s">
        <v>37</v>
      </c>
      <c r="F6" s="20" t="s">
        <v>88</v>
      </c>
      <c r="G6" s="35" t="s">
        <v>102</v>
      </c>
      <c r="H6" s="20" t="s">
        <v>23</v>
      </c>
      <c r="I6" s="20" t="s">
        <v>88</v>
      </c>
      <c r="J6" s="20" t="s">
        <v>102</v>
      </c>
      <c r="K6" s="20" t="s">
        <v>23</v>
      </c>
    </row>
    <row r="7" spans="1:11" ht="15" customHeight="1" x14ac:dyDescent="0.25">
      <c r="A7" s="139">
        <v>21</v>
      </c>
      <c r="B7" s="140" t="s">
        <v>161</v>
      </c>
      <c r="C7" s="17">
        <v>575</v>
      </c>
      <c r="D7" s="147">
        <v>400</v>
      </c>
      <c r="E7" s="147">
        <v>175</v>
      </c>
      <c r="F7" s="148">
        <v>1781417.8049999999</v>
      </c>
      <c r="G7" s="144">
        <v>1639608.605</v>
      </c>
      <c r="H7" s="149">
        <v>92.039531680778282</v>
      </c>
      <c r="I7" s="148">
        <v>104756.906</v>
      </c>
      <c r="J7" s="148">
        <v>105666.64200000001</v>
      </c>
      <c r="K7" s="149">
        <v>100.8684258009682</v>
      </c>
    </row>
    <row r="8" spans="1:11" ht="15" customHeight="1" x14ac:dyDescent="0.25">
      <c r="A8" s="139">
        <v>8</v>
      </c>
      <c r="B8" s="140" t="s">
        <v>128</v>
      </c>
      <c r="C8" s="17">
        <v>139</v>
      </c>
      <c r="D8" s="147">
        <v>102</v>
      </c>
      <c r="E8" s="147">
        <v>37</v>
      </c>
      <c r="F8" s="148">
        <v>504936.14299999998</v>
      </c>
      <c r="G8" s="144">
        <v>412375.87400000001</v>
      </c>
      <c r="H8" s="149">
        <v>81.66891590487711</v>
      </c>
      <c r="I8" s="148">
        <v>45467.815000000002</v>
      </c>
      <c r="J8" s="148">
        <v>22592.276999999998</v>
      </c>
      <c r="K8" s="149">
        <v>49.688503835075423</v>
      </c>
    </row>
    <row r="9" spans="1:11" ht="15" customHeight="1" x14ac:dyDescent="0.25">
      <c r="A9" s="139">
        <v>17</v>
      </c>
      <c r="B9" s="140" t="s">
        <v>129</v>
      </c>
      <c r="C9" s="17">
        <v>158</v>
      </c>
      <c r="D9" s="147">
        <v>117</v>
      </c>
      <c r="E9" s="147">
        <v>41</v>
      </c>
      <c r="F9" s="148">
        <v>224632.408</v>
      </c>
      <c r="G9" s="144">
        <v>244334.04399999999</v>
      </c>
      <c r="H9" s="149">
        <v>108.77061158512799</v>
      </c>
      <c r="I9" s="148">
        <v>18289.118999999999</v>
      </c>
      <c r="J9" s="148">
        <v>27101.877</v>
      </c>
      <c r="K9" s="149">
        <v>148.18579834271952</v>
      </c>
    </row>
    <row r="10" spans="1:11" ht="15" customHeight="1" x14ac:dyDescent="0.25">
      <c r="A10" s="139">
        <v>1</v>
      </c>
      <c r="B10" s="140" t="s">
        <v>130</v>
      </c>
      <c r="C10" s="17">
        <v>61</v>
      </c>
      <c r="D10" s="147">
        <v>42</v>
      </c>
      <c r="E10" s="147">
        <v>19</v>
      </c>
      <c r="F10" s="148">
        <v>179851.56899999999</v>
      </c>
      <c r="G10" s="144">
        <v>227101.27799999999</v>
      </c>
      <c r="H10" s="149">
        <v>126.27150225194865</v>
      </c>
      <c r="I10" s="148">
        <v>36277.758999999998</v>
      </c>
      <c r="J10" s="148">
        <v>73043.778000000006</v>
      </c>
      <c r="K10" s="149">
        <v>201.34589349909953</v>
      </c>
    </row>
    <row r="11" spans="1:11" ht="15" customHeight="1" x14ac:dyDescent="0.25">
      <c r="A11" s="139">
        <v>2</v>
      </c>
      <c r="B11" s="140" t="s">
        <v>131</v>
      </c>
      <c r="C11" s="17">
        <v>30</v>
      </c>
      <c r="D11" s="147">
        <v>24</v>
      </c>
      <c r="E11" s="147">
        <v>6</v>
      </c>
      <c r="F11" s="148">
        <v>216489.86799999999</v>
      </c>
      <c r="G11" s="144">
        <v>225696.74799999999</v>
      </c>
      <c r="H11" s="149">
        <v>104.25279948898117</v>
      </c>
      <c r="I11" s="148">
        <v>14354.346</v>
      </c>
      <c r="J11" s="148">
        <v>14235.111000000001</v>
      </c>
      <c r="K11" s="149">
        <v>99.16934564625933</v>
      </c>
    </row>
    <row r="12" spans="1:11" ht="15" customHeight="1" x14ac:dyDescent="0.25">
      <c r="A12" s="139">
        <v>14</v>
      </c>
      <c r="B12" s="140" t="s">
        <v>132</v>
      </c>
      <c r="C12" s="17">
        <v>73</v>
      </c>
      <c r="D12" s="147">
        <v>56</v>
      </c>
      <c r="E12" s="147">
        <v>17</v>
      </c>
      <c r="F12" s="148">
        <v>116319.121</v>
      </c>
      <c r="G12" s="144">
        <v>120082.476</v>
      </c>
      <c r="H12" s="149">
        <v>103.2353709069036</v>
      </c>
      <c r="I12" s="148">
        <v>5515.2190000000001</v>
      </c>
      <c r="J12" s="148">
        <v>7996.4960000000001</v>
      </c>
      <c r="K12" s="149">
        <v>144.98963685757536</v>
      </c>
    </row>
    <row r="13" spans="1:11" ht="15" customHeight="1" x14ac:dyDescent="0.25">
      <c r="A13" s="139">
        <v>18</v>
      </c>
      <c r="B13" s="140" t="s">
        <v>133</v>
      </c>
      <c r="C13" s="17">
        <v>80</v>
      </c>
      <c r="D13" s="147">
        <v>49</v>
      </c>
      <c r="E13" s="147">
        <v>31</v>
      </c>
      <c r="F13" s="148">
        <v>131582.26699999999</v>
      </c>
      <c r="G13" s="144">
        <v>111019.72500000001</v>
      </c>
      <c r="H13" s="149">
        <v>84.372862340181442</v>
      </c>
      <c r="I13" s="148">
        <v>13695.32</v>
      </c>
      <c r="J13" s="148">
        <v>8427.7309999999998</v>
      </c>
      <c r="K13" s="149">
        <v>61.537306174664039</v>
      </c>
    </row>
    <row r="14" spans="1:11" ht="15" customHeight="1" x14ac:dyDescent="0.25">
      <c r="A14" s="139">
        <v>13</v>
      </c>
      <c r="B14" s="140" t="s">
        <v>134</v>
      </c>
      <c r="C14" s="17">
        <v>66</v>
      </c>
      <c r="D14" s="147">
        <v>42</v>
      </c>
      <c r="E14" s="147">
        <v>24</v>
      </c>
      <c r="F14" s="148">
        <v>56107.737999999998</v>
      </c>
      <c r="G14" s="144">
        <v>64827.75</v>
      </c>
      <c r="H14" s="149">
        <v>115.54154972349804</v>
      </c>
      <c r="I14" s="148">
        <v>6405.5590000000002</v>
      </c>
      <c r="J14" s="148">
        <v>7061.8879999999999</v>
      </c>
      <c r="K14" s="149">
        <v>110.24624080427641</v>
      </c>
    </row>
    <row r="15" spans="1:11" ht="15" customHeight="1" x14ac:dyDescent="0.25">
      <c r="A15" s="139">
        <v>19</v>
      </c>
      <c r="B15" s="140" t="s">
        <v>135</v>
      </c>
      <c r="C15" s="17">
        <v>39</v>
      </c>
      <c r="D15" s="147">
        <v>29</v>
      </c>
      <c r="E15" s="147">
        <v>10</v>
      </c>
      <c r="F15" s="148">
        <v>63093.135999999999</v>
      </c>
      <c r="G15" s="144">
        <v>58761.88</v>
      </c>
      <c r="H15" s="149">
        <v>93.135139137797808</v>
      </c>
      <c r="I15" s="148">
        <v>5174.616</v>
      </c>
      <c r="J15" s="148">
        <v>2694.1329999999998</v>
      </c>
      <c r="K15" s="149">
        <v>52.064404392519172</v>
      </c>
    </row>
    <row r="16" spans="1:11" ht="15" customHeight="1" x14ac:dyDescent="0.25">
      <c r="A16" s="139">
        <v>5</v>
      </c>
      <c r="B16" s="140" t="s">
        <v>136</v>
      </c>
      <c r="C16" s="17">
        <v>34</v>
      </c>
      <c r="D16" s="147">
        <v>26</v>
      </c>
      <c r="E16" s="147">
        <v>8</v>
      </c>
      <c r="F16" s="148">
        <v>41203.758999999998</v>
      </c>
      <c r="G16" s="144">
        <v>43729.680999999997</v>
      </c>
      <c r="H16" s="149">
        <v>106.13031932353552</v>
      </c>
      <c r="I16" s="148">
        <v>3674.4920000000002</v>
      </c>
      <c r="J16" s="148">
        <v>5466.2870000000003</v>
      </c>
      <c r="K16" s="149">
        <v>148.76306711240628</v>
      </c>
    </row>
    <row r="17" spans="1:11" ht="15" customHeight="1" x14ac:dyDescent="0.25">
      <c r="A17" s="139">
        <v>15</v>
      </c>
      <c r="B17" s="140" t="s">
        <v>137</v>
      </c>
      <c r="C17" s="17">
        <v>36</v>
      </c>
      <c r="D17" s="147">
        <v>27</v>
      </c>
      <c r="E17" s="147">
        <v>9</v>
      </c>
      <c r="F17" s="148">
        <v>43473.612999999998</v>
      </c>
      <c r="G17" s="144">
        <v>42230.963000000003</v>
      </c>
      <c r="H17" s="149">
        <v>97.141599434121105</v>
      </c>
      <c r="I17" s="148">
        <v>5264.2539999999999</v>
      </c>
      <c r="J17" s="148">
        <v>4838.384</v>
      </c>
      <c r="K17" s="149">
        <v>91.910154791163194</v>
      </c>
    </row>
    <row r="18" spans="1:11" ht="15" customHeight="1" x14ac:dyDescent="0.25">
      <c r="A18" s="139">
        <v>16</v>
      </c>
      <c r="B18" s="140" t="s">
        <v>138</v>
      </c>
      <c r="C18" s="17">
        <v>27</v>
      </c>
      <c r="D18" s="147">
        <v>20</v>
      </c>
      <c r="E18" s="147">
        <v>7</v>
      </c>
      <c r="F18" s="148">
        <v>28500.848999999998</v>
      </c>
      <c r="G18" s="144">
        <v>29711.206999999999</v>
      </c>
      <c r="H18" s="149">
        <v>104.24674366717987</v>
      </c>
      <c r="I18" s="148">
        <v>3590.4920000000002</v>
      </c>
      <c r="J18" s="148">
        <v>2918.2049999999999</v>
      </c>
      <c r="K18" s="149">
        <v>81.275908705547877</v>
      </c>
    </row>
    <row r="19" spans="1:11" ht="15" customHeight="1" x14ac:dyDescent="0.25">
      <c r="A19" s="139">
        <v>3</v>
      </c>
      <c r="B19" s="140" t="s">
        <v>139</v>
      </c>
      <c r="C19" s="17">
        <v>25</v>
      </c>
      <c r="D19" s="147">
        <v>17</v>
      </c>
      <c r="E19" s="147">
        <v>8</v>
      </c>
      <c r="F19" s="148">
        <v>28538.967000000001</v>
      </c>
      <c r="G19" s="144">
        <v>27496.236000000001</v>
      </c>
      <c r="H19" s="149">
        <v>96.34629031947793</v>
      </c>
      <c r="I19" s="148">
        <v>2862.0140000000001</v>
      </c>
      <c r="J19" s="148">
        <v>2160.2710000000002</v>
      </c>
      <c r="K19" s="149">
        <v>75.4807977878515</v>
      </c>
    </row>
    <row r="20" spans="1:11" ht="15" customHeight="1" x14ac:dyDescent="0.25">
      <c r="A20" s="139">
        <v>6</v>
      </c>
      <c r="B20" s="140" t="s">
        <v>140</v>
      </c>
      <c r="C20" s="17">
        <v>17</v>
      </c>
      <c r="D20" s="147">
        <v>13</v>
      </c>
      <c r="E20" s="147">
        <v>4</v>
      </c>
      <c r="F20" s="148">
        <v>17008.96</v>
      </c>
      <c r="G20" s="144">
        <v>24869.467000000001</v>
      </c>
      <c r="H20" s="149">
        <v>146.21391901680056</v>
      </c>
      <c r="I20" s="148">
        <v>846.30399999999997</v>
      </c>
      <c r="J20" s="148">
        <v>1491.8679999999999</v>
      </c>
      <c r="K20" s="149">
        <v>176.28039097062049</v>
      </c>
    </row>
    <row r="21" spans="1:11" ht="15" customHeight="1" x14ac:dyDescent="0.25">
      <c r="A21" s="139">
        <v>20</v>
      </c>
      <c r="B21" s="140" t="s">
        <v>141</v>
      </c>
      <c r="C21" s="17">
        <v>35</v>
      </c>
      <c r="D21" s="147">
        <v>25</v>
      </c>
      <c r="E21" s="147">
        <v>10</v>
      </c>
      <c r="F21" s="148">
        <v>22821.273000000001</v>
      </c>
      <c r="G21" s="144">
        <v>24826.868999999999</v>
      </c>
      <c r="H21" s="149">
        <v>108.7882739933044</v>
      </c>
      <c r="I21" s="148">
        <v>2021.9290000000001</v>
      </c>
      <c r="J21" s="148">
        <v>1456.3019999999999</v>
      </c>
      <c r="K21" s="149">
        <v>72.025377745707203</v>
      </c>
    </row>
    <row r="22" spans="1:11" ht="15" customHeight="1" x14ac:dyDescent="0.25">
      <c r="A22" s="139">
        <v>4</v>
      </c>
      <c r="B22" s="140" t="s">
        <v>142</v>
      </c>
      <c r="C22" s="17">
        <v>24</v>
      </c>
      <c r="D22" s="147">
        <v>17</v>
      </c>
      <c r="E22" s="147">
        <v>7</v>
      </c>
      <c r="F22" s="148">
        <v>21035.985000000001</v>
      </c>
      <c r="G22" s="144">
        <v>22919.135999999999</v>
      </c>
      <c r="H22" s="149">
        <v>108.95204574447072</v>
      </c>
      <c r="I22" s="148">
        <v>2186.915</v>
      </c>
      <c r="J22" s="148">
        <v>3006.4189999999999</v>
      </c>
      <c r="K22" s="149">
        <v>137.47306136726851</v>
      </c>
    </row>
    <row r="23" spans="1:11" ht="15" customHeight="1" x14ac:dyDescent="0.25">
      <c r="A23" s="139">
        <v>12</v>
      </c>
      <c r="B23" s="140" t="s">
        <v>143</v>
      </c>
      <c r="C23" s="17">
        <v>21</v>
      </c>
      <c r="D23" s="147">
        <v>16</v>
      </c>
      <c r="E23" s="147">
        <v>5</v>
      </c>
      <c r="F23" s="148">
        <v>22089.378000000001</v>
      </c>
      <c r="G23" s="144">
        <v>22727.502</v>
      </c>
      <c r="H23" s="149">
        <v>102.88882738119651</v>
      </c>
      <c r="I23" s="148">
        <v>2483.748</v>
      </c>
      <c r="J23" s="148">
        <v>2176.0949999999998</v>
      </c>
      <c r="K23" s="149">
        <v>87.613356910604452</v>
      </c>
    </row>
    <row r="24" spans="1:11" ht="15" customHeight="1" x14ac:dyDescent="0.25">
      <c r="A24" s="139">
        <v>7</v>
      </c>
      <c r="B24" s="140" t="s">
        <v>144</v>
      </c>
      <c r="C24" s="17">
        <v>23</v>
      </c>
      <c r="D24" s="147">
        <v>22</v>
      </c>
      <c r="E24" s="147">
        <v>1</v>
      </c>
      <c r="F24" s="148">
        <v>21072.342000000001</v>
      </c>
      <c r="G24" s="144">
        <v>22007.468000000001</v>
      </c>
      <c r="H24" s="149">
        <v>104.43769373143242</v>
      </c>
      <c r="I24" s="148">
        <v>1208.394</v>
      </c>
      <c r="J24" s="148">
        <v>2352.9319999999998</v>
      </c>
      <c r="K24" s="149">
        <v>194.71563082901767</v>
      </c>
    </row>
    <row r="25" spans="1:11" ht="15" customHeight="1" x14ac:dyDescent="0.25">
      <c r="A25" s="139">
        <v>11</v>
      </c>
      <c r="B25" s="140" t="s">
        <v>145</v>
      </c>
      <c r="C25" s="17">
        <v>5</v>
      </c>
      <c r="D25" s="147">
        <v>5</v>
      </c>
      <c r="E25" s="147">
        <v>0</v>
      </c>
      <c r="F25" s="148">
        <v>11588.305</v>
      </c>
      <c r="G25" s="144">
        <v>12457.433999999999</v>
      </c>
      <c r="H25" s="149">
        <v>107.500052855012</v>
      </c>
      <c r="I25" s="148">
        <v>406.99299999999999</v>
      </c>
      <c r="J25" s="148">
        <v>819.95500000000004</v>
      </c>
      <c r="K25" s="149">
        <v>201.46660999083522</v>
      </c>
    </row>
    <row r="26" spans="1:11" ht="15" customHeight="1" x14ac:dyDescent="0.25">
      <c r="A26" s="139">
        <v>10</v>
      </c>
      <c r="B26" s="140" t="s">
        <v>146</v>
      </c>
      <c r="C26" s="17">
        <v>12</v>
      </c>
      <c r="D26" s="147">
        <v>9</v>
      </c>
      <c r="E26" s="147">
        <v>3</v>
      </c>
      <c r="F26" s="148">
        <v>8030.8180000000002</v>
      </c>
      <c r="G26" s="144">
        <v>7581.692</v>
      </c>
      <c r="H26" s="149">
        <v>94.407468828206547</v>
      </c>
      <c r="I26" s="148">
        <v>870.78</v>
      </c>
      <c r="J26" s="148">
        <v>1266.2429999999999</v>
      </c>
      <c r="K26" s="149">
        <v>145.41480052366845</v>
      </c>
    </row>
    <row r="27" spans="1:11" ht="15" customHeight="1" x14ac:dyDescent="0.25">
      <c r="A27" s="139">
        <v>9</v>
      </c>
      <c r="B27" s="140" t="s">
        <v>147</v>
      </c>
      <c r="C27" s="17">
        <v>5</v>
      </c>
      <c r="D27" s="147">
        <v>4</v>
      </c>
      <c r="E27" s="147">
        <v>1</v>
      </c>
      <c r="F27" s="148">
        <v>2146.5839999999998</v>
      </c>
      <c r="G27" s="144">
        <v>2849.5819999999999</v>
      </c>
      <c r="H27" s="149">
        <v>132.74961520257301</v>
      </c>
      <c r="I27" s="148">
        <v>155.45500000000001</v>
      </c>
      <c r="J27" s="148">
        <v>184.05500000000001</v>
      </c>
      <c r="K27" s="149">
        <v>118.39760702454087</v>
      </c>
    </row>
    <row r="28" spans="1:11" ht="15" customHeight="1" x14ac:dyDescent="0.25">
      <c r="A28" s="141">
        <v>22</v>
      </c>
      <c r="B28" s="142" t="s">
        <v>95</v>
      </c>
      <c r="C28" s="143">
        <v>1485</v>
      </c>
      <c r="D28" s="145">
        <v>1062</v>
      </c>
      <c r="E28" s="145">
        <v>423</v>
      </c>
      <c r="F28" s="145">
        <v>3541940.8879999998</v>
      </c>
      <c r="G28" s="143">
        <v>3387215.6170000001</v>
      </c>
      <c r="H28" s="146">
        <v>95.63162469695061</v>
      </c>
      <c r="I28" s="145">
        <v>275508.429</v>
      </c>
      <c r="J28" s="145">
        <v>296956.94900000002</v>
      </c>
      <c r="K28" s="146">
        <v>107.78506852870188</v>
      </c>
    </row>
    <row r="29" spans="1:11" x14ac:dyDescent="0.25">
      <c r="A29" s="110" t="s">
        <v>43</v>
      </c>
    </row>
  </sheetData>
  <sortState ref="A40:Z61">
    <sortCondition descending="1" ref="G40:G61"/>
  </sortState>
  <mergeCells count="5">
    <mergeCell ref="A5:B5"/>
    <mergeCell ref="C5:E5"/>
    <mergeCell ref="F5:H5"/>
    <mergeCell ref="I5:K5"/>
    <mergeCell ref="A4:K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Tablica 1</vt:lpstr>
      <vt:lpstr>Grafikon 1 i 2</vt:lpstr>
      <vt:lpstr>Tablica 2</vt:lpstr>
      <vt:lpstr>Tablica 3</vt:lpstr>
      <vt:lpstr>Tablica 4</vt:lpstr>
      <vt:lpstr>Tablica 5</vt:lpstr>
      <vt:lpstr>Tablica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MŠ</cp:lastModifiedBy>
  <dcterms:created xsi:type="dcterms:W3CDTF">2015-02-16T09:02:58Z</dcterms:created>
  <dcterms:modified xsi:type="dcterms:W3CDTF">2022-04-05T12:19:00Z</dcterms:modified>
</cp:coreProperties>
</file>