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Tablica 1" sheetId="1" r:id="rId1"/>
    <sheet name="Tablica 2" sheetId="2" r:id="rId2"/>
    <sheet name="Tablica 3 i graf 1" sheetId="3" r:id="rId3"/>
    <sheet name="Graf 2 i 3" sheetId="4" r:id="rId4"/>
    <sheet name="Tablica 4" sheetId="5" r:id="rId5"/>
    <sheet name="Tablica 5" sheetId="6" r:id="rId6"/>
  </sheets>
  <calcPr calcId="145621"/>
</workbook>
</file>

<file path=xl/calcChain.xml><?xml version="1.0" encoding="utf-8"?>
<calcChain xmlns="http://schemas.openxmlformats.org/spreadsheetml/2006/main">
  <c r="F11" i="4" l="1"/>
  <c r="L11" i="4"/>
  <c r="I9" i="6" l="1"/>
  <c r="I10" i="6"/>
  <c r="I11" i="6"/>
  <c r="I12" i="6"/>
  <c r="I13" i="6"/>
  <c r="I14" i="6"/>
  <c r="I15" i="6"/>
  <c r="I16" i="6"/>
  <c r="I17" i="6"/>
  <c r="I8" i="6"/>
  <c r="G9" i="6"/>
  <c r="G10" i="6"/>
  <c r="G11" i="6"/>
  <c r="G12" i="6"/>
  <c r="G13" i="6"/>
  <c r="G14" i="6"/>
  <c r="G15" i="6"/>
  <c r="G16" i="6"/>
  <c r="G17" i="6"/>
  <c r="G8" i="6"/>
  <c r="E9" i="6"/>
  <c r="E10" i="6"/>
  <c r="E11" i="6"/>
  <c r="E12" i="6"/>
  <c r="E13" i="6"/>
  <c r="E14" i="6"/>
  <c r="E15" i="6"/>
  <c r="E16" i="6"/>
  <c r="E17" i="6"/>
  <c r="E8" i="6"/>
  <c r="C9" i="6"/>
  <c r="C10" i="6"/>
  <c r="C11" i="6"/>
  <c r="C12" i="6"/>
  <c r="C13" i="6"/>
  <c r="C14" i="6"/>
  <c r="C15" i="6"/>
  <c r="C16" i="6"/>
  <c r="C17" i="6"/>
  <c r="C8" i="6"/>
  <c r="L8" i="4"/>
  <c r="L7" i="4"/>
  <c r="L6" i="4"/>
  <c r="I9" i="5"/>
  <c r="I10" i="5"/>
  <c r="I11" i="5"/>
  <c r="I12" i="5"/>
  <c r="I13" i="5"/>
  <c r="I14" i="5"/>
  <c r="I15" i="5"/>
  <c r="I16" i="5"/>
  <c r="I17" i="5"/>
  <c r="I8" i="5"/>
  <c r="G9" i="5"/>
  <c r="G10" i="5"/>
  <c r="G11" i="5"/>
  <c r="G12" i="5"/>
  <c r="G13" i="5"/>
  <c r="G14" i="5"/>
  <c r="G15" i="5"/>
  <c r="G16" i="5"/>
  <c r="G17" i="5"/>
  <c r="G8" i="5"/>
  <c r="E15" i="5"/>
  <c r="E12" i="5"/>
  <c r="E9" i="5"/>
  <c r="E10" i="5"/>
  <c r="E11" i="5"/>
  <c r="E13" i="5"/>
  <c r="E14" i="5"/>
  <c r="E16" i="5"/>
  <c r="E17" i="5"/>
  <c r="E8" i="5"/>
  <c r="C14" i="5"/>
  <c r="C12" i="5"/>
  <c r="C11" i="5"/>
  <c r="C10" i="5"/>
  <c r="C9" i="5"/>
  <c r="C13" i="5"/>
  <c r="C15" i="5"/>
  <c r="C16" i="5"/>
  <c r="C17" i="5"/>
  <c r="C8" i="5"/>
  <c r="F7" i="4" l="1"/>
  <c r="F8" i="4"/>
  <c r="F9" i="4"/>
  <c r="F10" i="4"/>
  <c r="F6" i="4"/>
  <c r="L9" i="4"/>
  <c r="L10" i="4"/>
  <c r="H12" i="3"/>
  <c r="E12" i="3"/>
  <c r="I12" i="3"/>
</calcChain>
</file>

<file path=xl/sharedStrings.xml><?xml version="1.0" encoding="utf-8"?>
<sst xmlns="http://schemas.openxmlformats.org/spreadsheetml/2006/main" count="164" uniqueCount="88">
  <si>
    <r>
      <t>(iznosi u tisućama kuna,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rgb="FF17365D"/>
        <rFont val="Arial"/>
        <family val="2"/>
        <charset val="238"/>
      </rPr>
      <t>prosječne plaće u kunama</t>
    </r>
    <r>
      <rPr>
        <sz val="8"/>
        <color rgb="FF002060"/>
        <rFont val="Arial"/>
        <family val="2"/>
        <charset val="238"/>
      </rPr>
      <t>)</t>
    </r>
  </si>
  <si>
    <t>Opis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</si>
  <si>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</si>
  <si>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</si>
  <si>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</si>
  <si>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</si>
  <si>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</si>
  <si>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</si>
  <si>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</si>
  <si>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</si>
  <si>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</si>
  <si>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</si>
  <si>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</si>
  <si>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</si>
  <si>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</si>
  <si>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</si>
  <si>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</si>
  <si>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</si>
  <si>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Prosječna mjesečna neto plaća po zaposlenom</t>
  </si>
  <si>
    <t xml:space="preserve">Izvor: Fina, Registar godišnjih financijskih izvještaja, obrada konsolidiranih fin. izvještaja za 2015. godinu </t>
  </si>
  <si>
    <t>(iznosi u tisućama kuna)</t>
  </si>
  <si>
    <t>Rbr</t>
  </si>
  <si>
    <t>Naziv</t>
  </si>
  <si>
    <t>1.</t>
  </si>
  <si>
    <t>HEP GRUPA</t>
  </si>
  <si>
    <t>INA-INDUSTRIJA NAFTE D.D.</t>
  </si>
  <si>
    <t>2.</t>
  </si>
  <si>
    <t>ADRIS GRUPA D.D.</t>
  </si>
  <si>
    <t>ULJANIK PLOVIDBA D.D.</t>
  </si>
  <si>
    <t>3.</t>
  </si>
  <si>
    <t>AGROKOR DD</t>
  </si>
  <si>
    <t>CROSCO NAFTNI SERVISI D.O.O.</t>
  </si>
  <si>
    <t>4.</t>
  </si>
  <si>
    <t>HRVATSKI TELEKOM D.D.</t>
  </si>
  <si>
    <t>ATLANTSKA PLOVIDBA D.D.</t>
  </si>
  <si>
    <t>5.</t>
  </si>
  <si>
    <t>PODRAVKA D.D.</t>
  </si>
  <si>
    <t>BRODOGRAĐEVNA INDUSTRIJA SPLIT D.D.</t>
  </si>
  <si>
    <t>Ukupno top 5 dobit razdoblja</t>
  </si>
  <si>
    <t>Ukupno top 5 gubitak razdoblja</t>
  </si>
  <si>
    <t>Tablica 2. Top 5 poslovnih subjekata s najvećom dobiti i s najvećim gubitkom u 2015.</t>
  </si>
  <si>
    <t>OIB</t>
  </si>
  <si>
    <t>Mjesto</t>
  </si>
  <si>
    <t>ZAGREB</t>
  </si>
  <si>
    <t>ORBICO D.O.O.</t>
  </si>
  <si>
    <t>ROVINJ</t>
  </si>
  <si>
    <t xml:space="preserve">Izvor: Fina, Registar godišnjih financijskih izvještaja, obrada GFI-a za 2015. godinu </t>
  </si>
  <si>
    <t>Tablica 3. Top 5 poduzetnika po ukupnom prihodu u 2015. godini, poslovni subjekti koji predaju konsolidirana financijska izvješća</t>
  </si>
  <si>
    <t>R.br.</t>
  </si>
  <si>
    <t>Opis šifre djelatnosti</t>
  </si>
  <si>
    <t>svih</t>
  </si>
  <si>
    <t>dobitaša</t>
  </si>
  <si>
    <t>gubitaša</t>
  </si>
  <si>
    <t>UKUPNO SVE DJELATNOSTI</t>
  </si>
  <si>
    <t>UP 2015</t>
  </si>
  <si>
    <t>Udio u UP</t>
  </si>
  <si>
    <t>Dobit 2015</t>
  </si>
  <si>
    <t>Udio u dobiti</t>
  </si>
  <si>
    <t>Poslovni prihodi 2015</t>
  </si>
  <si>
    <t>INA D.D.</t>
  </si>
  <si>
    <t>Poslovni prihodi 2014</t>
  </si>
  <si>
    <t>Ukupni prihodi 2014</t>
  </si>
  <si>
    <t>Ukupni prihodi 2015</t>
  </si>
  <si>
    <t>C-Prerađivačka industrija</t>
  </si>
  <si>
    <t>M-Stručne, znanstvene i tehničke djelatnosti</t>
  </si>
  <si>
    <t>D-Opskrba električnom energijom, plinom, parom i klimatizacija</t>
  </si>
  <si>
    <t>K-Financijske djelatnosti i djelatnosti osiguranja</t>
  </si>
  <si>
    <t>J-Informacije i komunikacije</t>
  </si>
  <si>
    <t>G-Trgovina na veliko i na malo</t>
  </si>
  <si>
    <t>Ukupno top 5 poduzetnika po UP poduzetnika (prema podacima iz konsolidiranih izvještaja)</t>
  </si>
  <si>
    <t>Ukupno svi poduzetnici (584) – prema podacima iz konsolidiranih izvještaja</t>
  </si>
  <si>
    <t>Dobit razdoblja (+) ili gubitak razdoblja (-)</t>
  </si>
  <si>
    <t>Mali</t>
  </si>
  <si>
    <t>Srednje veliki</t>
  </si>
  <si>
    <t>Veliki</t>
  </si>
  <si>
    <t>Ukupno</t>
  </si>
  <si>
    <t>Udio</t>
  </si>
  <si>
    <t>Državno</t>
  </si>
  <si>
    <t>Privatno</t>
  </si>
  <si>
    <t>Mješovito</t>
  </si>
  <si>
    <t>Udjel</t>
  </si>
  <si>
    <t>Tablica 4. Osnovni financijski podaci poslovanja poslovnih subjekata po veličinama prema podacima iz konsolidiranih izvještaja za 2015.godinu</t>
  </si>
  <si>
    <t>Tablica 5. Osnovni financijski podaci poslovanja poslovnih subjekata prema vlasništvu prema podacima iz konsolidiranih izvještaja za 2015. godinu</t>
  </si>
  <si>
    <t>Tablica 1. Osnovni financijski podaci poslovanja poduzetnika prema podacima iz konsolidiranih fin. izvještaja  u 2015. godini</t>
  </si>
  <si>
    <t>(iznosi u tisućama kuna, prosječne plaće u kunama)</t>
  </si>
  <si>
    <t>Neto dobit/neto gubitak 2015</t>
  </si>
  <si>
    <t>Registar godišnjih financijskih izvještaja</t>
  </si>
  <si>
    <t xml:space="preserve">Udio u ukupnom prihodu svih posl. subjekata (konsolidirani)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</si>
</sst>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0.0"/>
  </numFmts>
  <fonts count="25" x14ac:knownFonts="1">
    <font>
      <sz val="11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8"/>
      <color rgb="FF003366"/>
      <name val="Arial"/>
      <family val="2"/>
      <charset val="238"/>
    </font>
    <font>
      <b/>
      <sz val="8"/>
      <color rgb="FF16365C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8"/>
      <color theme="3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165" fontId="16" fillId="0" borderId="2" xfId="0" applyNumberFormat="1" applyFont="1" applyBorder="1" applyAlignment="1">
      <alignment horizontal="right" vertical="center"/>
    </xf>
    <xf numFmtId="0" fontId="19" fillId="0" borderId="0" xfId="0" applyFont="1"/>
    <xf numFmtId="0" fontId="21" fillId="0" borderId="0" xfId="0" applyFont="1"/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3" fontId="18" fillId="0" borderId="1" xfId="1" applyNumberFormat="1" applyFont="1" applyBorder="1" applyAlignment="1">
      <alignment vertical="center" wrapText="1"/>
    </xf>
    <xf numFmtId="3" fontId="18" fillId="0" borderId="1" xfId="1" applyNumberFormat="1" applyFont="1" applyBorder="1" applyAlignment="1">
      <alignment horizontal="right" vertical="center" wrapText="1"/>
    </xf>
    <xf numFmtId="164" fontId="18" fillId="0" borderId="1" xfId="1" applyNumberFormat="1" applyFont="1" applyBorder="1" applyAlignment="1">
      <alignment horizontal="right" vertical="center" wrapText="1"/>
    </xf>
    <xf numFmtId="3" fontId="21" fillId="7" borderId="1" xfId="1" applyNumberFormat="1" applyFont="1" applyFill="1" applyBorder="1" applyAlignment="1">
      <alignment vertical="center" wrapText="1"/>
    </xf>
    <xf numFmtId="3" fontId="21" fillId="7" borderId="1" xfId="1" applyNumberFormat="1" applyFont="1" applyFill="1" applyBorder="1" applyAlignment="1">
      <alignment horizontal="right" vertical="center" wrapText="1"/>
    </xf>
    <xf numFmtId="164" fontId="21" fillId="7" borderId="1" xfId="1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7" fillId="4" borderId="3" xfId="0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/>
    </xf>
    <xf numFmtId="3" fontId="12" fillId="5" borderId="3" xfId="0" applyNumberFormat="1" applyFont="1" applyFill="1" applyBorder="1" applyAlignment="1">
      <alignment vertical="center"/>
    </xf>
    <xf numFmtId="10" fontId="13" fillId="5" borderId="3" xfId="0" applyNumberFormat="1" applyFont="1" applyFill="1" applyBorder="1" applyAlignment="1">
      <alignment horizontal="right" vertical="center"/>
    </xf>
    <xf numFmtId="3" fontId="18" fillId="0" borderId="4" xfId="1" applyNumberFormat="1" applyFont="1" applyBorder="1" applyAlignment="1">
      <alignment vertical="center" wrapText="1"/>
    </xf>
    <xf numFmtId="3" fontId="18" fillId="0" borderId="4" xfId="1" applyNumberFormat="1" applyFont="1" applyBorder="1" applyAlignment="1">
      <alignment horizontal="right" vertical="center" wrapText="1"/>
    </xf>
    <xf numFmtId="164" fontId="18" fillId="0" borderId="4" xfId="1" applyNumberFormat="1" applyFont="1" applyBorder="1" applyAlignment="1">
      <alignment horizontal="right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3" fontId="16" fillId="0" borderId="6" xfId="0" applyNumberFormat="1" applyFont="1" applyBorder="1" applyAlignment="1">
      <alignment horizontal="right" vertical="center"/>
    </xf>
    <xf numFmtId="165" fontId="16" fillId="0" borderId="6" xfId="0" applyNumberFormat="1" applyFont="1" applyBorder="1" applyAlignment="1">
      <alignment horizontal="right" vertical="center"/>
    </xf>
    <xf numFmtId="0" fontId="15" fillId="6" borderId="3" xfId="0" applyFont="1" applyFill="1" applyBorder="1" applyAlignment="1">
      <alignment horizontal="center" vertical="center" wrapText="1"/>
    </xf>
    <xf numFmtId="49" fontId="15" fillId="6" borderId="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7" xfId="0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/>
    </xf>
    <xf numFmtId="3" fontId="12" fillId="5" borderId="8" xfId="0" applyNumberFormat="1" applyFont="1" applyFill="1" applyBorder="1" applyAlignment="1">
      <alignment vertical="center"/>
    </xf>
    <xf numFmtId="10" fontId="13" fillId="5" borderId="8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7ABC32"/>
      <color rgb="FF87CB3D"/>
      <color rgb="FF0082B0"/>
      <color rgb="FF0091C4"/>
      <color rgb="FF005C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0585639985188"/>
          <c:y val="0.20037453183520598"/>
          <c:w val="0.82733861488172877"/>
          <c:h val="0.57794626795246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'Tablica 3 i graf 1'!$E$5</c:f>
              <c:strCache>
                <c:ptCount val="1"/>
                <c:pt idx="0">
                  <c:v>Ukupni prihodi 2014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DD</c:v>
                </c:pt>
                <c:pt idx="1">
                  <c:v>INA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1'!$E$6:$E$11</c:f>
              <c:numCache>
                <c:formatCode>#,##0</c:formatCode>
                <c:ptCount val="5"/>
                <c:pt idx="0">
                  <c:v>36309874</c:v>
                </c:pt>
                <c:pt idx="1">
                  <c:v>25576000</c:v>
                </c:pt>
                <c:pt idx="2">
                  <c:v>14003300</c:v>
                </c:pt>
                <c:pt idx="3">
                  <c:v>7768095</c:v>
                </c:pt>
                <c:pt idx="4">
                  <c:v>5485193</c:v>
                </c:pt>
              </c:numCache>
            </c:numRef>
          </c:val>
        </c:ser>
        <c:ser>
          <c:idx val="1"/>
          <c:order val="1"/>
          <c:tx>
            <c:strRef>
              <c:f>'Tablica 3 i graf 1'!$F$5</c:f>
              <c:strCache>
                <c:ptCount val="1"/>
                <c:pt idx="0">
                  <c:v>Ukupni prihodi 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DD</c:v>
                </c:pt>
                <c:pt idx="1">
                  <c:v>INA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1'!$F$6:$F$11</c:f>
              <c:numCache>
                <c:formatCode>#,##0</c:formatCode>
                <c:ptCount val="5"/>
                <c:pt idx="0">
                  <c:v>51286388</c:v>
                </c:pt>
                <c:pt idx="1">
                  <c:v>20596000</c:v>
                </c:pt>
                <c:pt idx="2">
                  <c:v>14639944</c:v>
                </c:pt>
                <c:pt idx="3">
                  <c:v>9655163</c:v>
                </c:pt>
                <c:pt idx="4">
                  <c:v>8668869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39424"/>
        <c:axId val="155752640"/>
      </c:barChart>
      <c:lineChart>
        <c:grouping val="standard"/>
        <c:varyColors val="0"/>
        <c:ser>
          <c:idx val="2"/>
          <c:order val="2"/>
          <c:tx>
            <c:strRef>
              <c:f>'Tablica 3 i graf 1'!$H$5</c:f>
              <c:strCache>
                <c:ptCount val="1"/>
                <c:pt idx="0">
                  <c:v>Poslovni prihodi 2014</c:v>
                </c:pt>
              </c:strCache>
            </c:strRef>
          </c:tx>
          <c:spPr>
            <a:ln>
              <a:solidFill>
                <a:srgbClr val="0082B0"/>
              </a:solidFill>
            </a:ln>
          </c:spPr>
          <c:marker>
            <c:symbol val="none"/>
          </c:marker>
          <c:cat>
            <c:strRef>
              <c:f>'Tablica 3 i graf 1'!$C$6:$C$11</c:f>
              <c:strCache>
                <c:ptCount val="5"/>
                <c:pt idx="0">
                  <c:v>AGROKOR DD</c:v>
                </c:pt>
                <c:pt idx="1">
                  <c:v>INA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1'!$H$6:$H$11</c:f>
              <c:numCache>
                <c:formatCode>#,##0</c:formatCode>
                <c:ptCount val="5"/>
                <c:pt idx="0">
                  <c:v>35732894</c:v>
                </c:pt>
                <c:pt idx="1">
                  <c:v>25368000</c:v>
                </c:pt>
                <c:pt idx="2">
                  <c:v>13569629</c:v>
                </c:pt>
                <c:pt idx="3">
                  <c:v>7753203</c:v>
                </c:pt>
                <c:pt idx="4">
                  <c:v>4888607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'Tablica 3 i graf 1'!$I$5</c:f>
              <c:strCache>
                <c:ptCount val="1"/>
                <c:pt idx="0">
                  <c:v>Poslovni prihodi 2015</c:v>
                </c:pt>
              </c:strCache>
            </c:strRef>
          </c:tx>
          <c:spPr>
            <a:ln>
              <a:solidFill>
                <a:srgbClr val="87CB3D"/>
              </a:solidFill>
            </a:ln>
          </c:spPr>
          <c:marker>
            <c:symbol val="none"/>
          </c:marker>
          <c:cat>
            <c:strRef>
              <c:f>'Tablica 3 i graf 1'!$C$6:$C$11</c:f>
              <c:strCache>
                <c:ptCount val="5"/>
                <c:pt idx="0">
                  <c:v>AGROKOR DD</c:v>
                </c:pt>
                <c:pt idx="1">
                  <c:v>INA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ADRIS GRUPA D.D.</c:v>
                </c:pt>
              </c:strCache>
            </c:strRef>
          </c:cat>
          <c:val>
            <c:numRef>
              <c:f>'Tablica 3 i graf 1'!$I$6:$I$11</c:f>
              <c:numCache>
                <c:formatCode>#,##0</c:formatCode>
                <c:ptCount val="5"/>
                <c:pt idx="0">
                  <c:v>50532694</c:v>
                </c:pt>
                <c:pt idx="1">
                  <c:v>20399000</c:v>
                </c:pt>
                <c:pt idx="2">
                  <c:v>14569465</c:v>
                </c:pt>
                <c:pt idx="3">
                  <c:v>9623908</c:v>
                </c:pt>
                <c:pt idx="4">
                  <c:v>5880784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39424"/>
        <c:axId val="155752640"/>
      </c:lineChart>
      <c:catAx>
        <c:axId val="208039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5752640"/>
        <c:crosses val="autoZero"/>
        <c:auto val="1"/>
        <c:lblAlgn val="ctr"/>
        <c:lblOffset val="100"/>
        <c:noMultiLvlLbl val="0"/>
      </c:catAx>
      <c:valAx>
        <c:axId val="155752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8039424"/>
        <c:crosses val="autoZero"/>
        <c:crossBetween val="between"/>
        <c:majorUnit val="10000000"/>
        <c:dispUnits>
          <c:builtInUnit val="thousands"/>
          <c:dispUnitsLbl>
            <c:layout>
              <c:manualLayout>
                <c:xMode val="edge"/>
                <c:yMode val="edge"/>
                <c:x val="2.9692285396840729E-2"/>
                <c:y val="0.34269662921348315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r>
                    <a:rPr lang="hr-HR" sz="800" b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u milijunima kuna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39798914706213873"/>
          <c:y val="0.29392904538618064"/>
          <c:w val="0.49495966378435824"/>
          <c:h val="0.12283936418060103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8497856686834"/>
          <c:y val="0.14205916056006068"/>
          <c:w val="0.36685454858683203"/>
          <c:h val="0.73655353032902426"/>
        </c:manualLayout>
      </c:layout>
      <c:radarChart>
        <c:radarStyle val="marker"/>
        <c:varyColors val="0"/>
        <c:ser>
          <c:idx val="0"/>
          <c:order val="0"/>
          <c:tx>
            <c:strRef>
              <c:f>'Graf 2 i 3'!$F$5</c:f>
              <c:strCache>
                <c:ptCount val="1"/>
                <c:pt idx="0">
                  <c:v>Udio u UP</c:v>
                </c:pt>
              </c:strCache>
            </c:strRef>
          </c:tx>
          <c:dLbls>
            <c:dLbl>
              <c:idx val="0"/>
              <c:layout>
                <c:manualLayout>
                  <c:x val="6.7755501716131636E-2"/>
                  <c:y val="7.158841733228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10640016151828E-2"/>
                  <c:y val="4.9527770105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2 i 3'!$A$6:$A$10</c:f>
              <c:strCache>
                <c:ptCount val="5"/>
                <c:pt idx="0">
                  <c:v>C-Prerađivačka industrija</c:v>
                </c:pt>
                <c:pt idx="1">
                  <c:v>K-Financijske djelatnosti i djelatnosti osiguranja</c:v>
                </c:pt>
                <c:pt idx="2">
                  <c:v>G-Trgovina na veliko i na malo</c:v>
                </c:pt>
                <c:pt idx="3">
                  <c:v>M-Stručne, znanstvene i tehničke djelatnosti</c:v>
                </c:pt>
                <c:pt idx="4">
                  <c:v>D-Opskrba električnom energijom, plinom, parom i klimatizacija</c:v>
                </c:pt>
              </c:strCache>
            </c:strRef>
          </c:cat>
          <c:val>
            <c:numRef>
              <c:f>'Graf 2 i 3'!$F$6:$F$10</c:f>
              <c:numCache>
                <c:formatCode>0.0%</c:formatCode>
                <c:ptCount val="5"/>
                <c:pt idx="0">
                  <c:v>0.2770429116433577</c:v>
                </c:pt>
                <c:pt idx="1">
                  <c:v>0.19406114155182277</c:v>
                </c:pt>
                <c:pt idx="2">
                  <c:v>0.14002996003000373</c:v>
                </c:pt>
                <c:pt idx="3">
                  <c:v>9.2646930578544534E-2</c:v>
                </c:pt>
                <c:pt idx="4">
                  <c:v>5.5955078499004211E-2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56096"/>
        <c:axId val="160922368"/>
      </c:radarChart>
      <c:catAx>
        <c:axId val="1851560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85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0922368"/>
        <c:crosses val="autoZero"/>
        <c:auto val="1"/>
        <c:lblAlgn val="ctr"/>
        <c:lblOffset val="100"/>
        <c:noMultiLvlLbl val="0"/>
      </c:catAx>
      <c:valAx>
        <c:axId val="160922368"/>
        <c:scaling>
          <c:orientation val="minMax"/>
        </c:scaling>
        <c:delete val="1"/>
        <c:axPos val="l"/>
        <c:majorGridlines/>
        <c:numFmt formatCode="0.0%" sourceLinked="1"/>
        <c:majorTickMark val="cross"/>
        <c:minorTickMark val="none"/>
        <c:tickLblPos val="nextTo"/>
        <c:crossAx val="18515609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77178195033313146"/>
          <c:y val="9.7427890170966674E-2"/>
          <c:w val="0.18719240864122755"/>
          <c:h val="7.1362589696904788E-2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82226049868768"/>
          <c:y val="0.14773193891304129"/>
          <c:w val="0.38352587762467194"/>
          <c:h val="0.75816698588352127"/>
        </c:manualLayout>
      </c:layout>
      <c:radarChart>
        <c:radarStyle val="marker"/>
        <c:varyColors val="0"/>
        <c:ser>
          <c:idx val="0"/>
          <c:order val="0"/>
          <c:tx>
            <c:strRef>
              <c:f>'Graf 2 i 3'!$L$5</c:f>
              <c:strCache>
                <c:ptCount val="1"/>
                <c:pt idx="0">
                  <c:v>Udio u dobiti</c:v>
                </c:pt>
              </c:strCache>
            </c:strRef>
          </c:tx>
          <c:dLbls>
            <c:dLbl>
              <c:idx val="0"/>
              <c:layout>
                <c:manualLayout>
                  <c:x val="6.7755595886267395E-2"/>
                  <c:y val="4.47427293064876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21,2</a:t>
                    </a:r>
                    <a:r>
                      <a:rPr lang="hr-HR"/>
                      <a:t>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945127952755906E-4"/>
                  <c:y val="-2.6415259965414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2 i 3'!$J$6:$J$10</c:f>
              <c:strCache>
                <c:ptCount val="5"/>
                <c:pt idx="0">
                  <c:v>C-Prerađivačka industrija</c:v>
                </c:pt>
                <c:pt idx="1">
                  <c:v>M-Stručne, znanstvene i tehničke djelatnosti</c:v>
                </c:pt>
                <c:pt idx="2">
                  <c:v>D-Opskrba električnom energijom, plinom, parom i klimatizacija</c:v>
                </c:pt>
                <c:pt idx="3">
                  <c:v>K-Financijske djelatnosti i djelatnosti osiguranja</c:v>
                </c:pt>
                <c:pt idx="4">
                  <c:v>J-Informacije i komunikacije</c:v>
                </c:pt>
              </c:strCache>
            </c:strRef>
          </c:cat>
          <c:val>
            <c:numRef>
              <c:f>'Graf 2 i 3'!$L$6:$L$10</c:f>
              <c:numCache>
                <c:formatCode>0.0%</c:formatCode>
                <c:ptCount val="5"/>
                <c:pt idx="0">
                  <c:v>0.21237656596655172</c:v>
                </c:pt>
                <c:pt idx="1">
                  <c:v>0.17112127618205802</c:v>
                </c:pt>
                <c:pt idx="2">
                  <c:v>0.1531428590276728</c:v>
                </c:pt>
                <c:pt idx="3">
                  <c:v>0.10758937975990245</c:v>
                </c:pt>
                <c:pt idx="4">
                  <c:v>9.0155682273225388E-2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58144"/>
        <c:axId val="214259904"/>
      </c:radarChart>
      <c:catAx>
        <c:axId val="1851581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85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4259904"/>
        <c:crosses val="autoZero"/>
        <c:auto val="1"/>
        <c:lblAlgn val="ctr"/>
        <c:lblOffset val="100"/>
        <c:noMultiLvlLbl val="0"/>
      </c:catAx>
      <c:valAx>
        <c:axId val="214259904"/>
        <c:scaling>
          <c:orientation val="minMax"/>
        </c:scaling>
        <c:delete val="1"/>
        <c:axPos val="l"/>
        <c:majorGridlines/>
        <c:numFmt formatCode="0.0%" sourceLinked="1"/>
        <c:majorTickMark val="cross"/>
        <c:minorTickMark val="none"/>
        <c:tickLblPos val="nextTo"/>
        <c:crossAx val="18515814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72397125164041987"/>
          <c:y val="0.10323405226520596"/>
          <c:w val="0.21613291502624671"/>
          <c:h val="9.3420412749409668E-2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695057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14</xdr:row>
      <xdr:rowOff>161925</xdr:rowOff>
    </xdr:from>
    <xdr:to>
      <xdr:col>5</xdr:col>
      <xdr:colOff>790575</xdr:colOff>
      <xdr:row>29</xdr:row>
      <xdr:rowOff>133350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952232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76202</xdr:rowOff>
    </xdr:from>
    <xdr:to>
      <xdr:col>5</xdr:col>
      <xdr:colOff>533400</xdr:colOff>
      <xdr:row>26</xdr:row>
      <xdr:rowOff>57150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13</xdr:row>
      <xdr:rowOff>76200</xdr:rowOff>
    </xdr:from>
    <xdr:to>
      <xdr:col>12</xdr:col>
      <xdr:colOff>219075</xdr:colOff>
      <xdr:row>26</xdr:row>
      <xdr:rowOff>95250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0</xdr:rowOff>
    </xdr:from>
    <xdr:to>
      <xdr:col>0</xdr:col>
      <xdr:colOff>1523732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H11" sqref="H11"/>
    </sheetView>
  </sheetViews>
  <sheetFormatPr defaultRowHeight="15" x14ac:dyDescent="0.25"/>
  <cols>
    <col min="1" max="1" width="21.5703125" customWidth="1"/>
    <col min="2" max="2" width="20.7109375" customWidth="1"/>
    <col min="3" max="4" width="19.85546875" customWidth="1"/>
  </cols>
  <sheetData>
    <row r="2" spans="1:4" x14ac:dyDescent="0.25">
      <c r="C2" s="15" t="s">
        <v>86</v>
      </c>
    </row>
    <row r="4" spans="1:4" x14ac:dyDescent="0.25">
      <c r="A4" s="3" t="s">
        <v>83</v>
      </c>
      <c r="B4" s="1"/>
    </row>
    <row r="5" spans="1:4" x14ac:dyDescent="0.25">
      <c r="C5" s="2" t="s">
        <v>0</v>
      </c>
    </row>
    <row r="6" spans="1:4" x14ac:dyDescent="0.25">
      <c r="A6" s="31" t="s">
        <v>1</v>
      </c>
      <c r="B6" s="31" t="s">
        <v>2</v>
      </c>
      <c r="C6" s="31" t="s">
        <v>3</v>
      </c>
      <c r="D6" s="31" t="s">
        <v>4</v>
      </c>
    </row>
    <row r="7" spans="1:4" x14ac:dyDescent="0.25">
      <c r="A7" s="32" t="s">
        <v>5</v>
      </c>
      <c r="B7" s="33"/>
      <c r="C7" s="33">
        <v>584</v>
      </c>
      <c r="D7" s="33" t="s">
        <v>6</v>
      </c>
    </row>
    <row r="8" spans="1:4" x14ac:dyDescent="0.25">
      <c r="A8" s="32" t="s">
        <v>7</v>
      </c>
      <c r="B8" s="33">
        <v>405</v>
      </c>
      <c r="C8" s="33">
        <v>430</v>
      </c>
      <c r="D8" s="33">
        <v>106.2</v>
      </c>
    </row>
    <row r="9" spans="1:4" x14ac:dyDescent="0.25">
      <c r="A9" s="32" t="s">
        <v>8</v>
      </c>
      <c r="B9" s="33">
        <v>142</v>
      </c>
      <c r="C9" s="33">
        <v>154</v>
      </c>
      <c r="D9" s="33">
        <v>108.5</v>
      </c>
    </row>
    <row r="10" spans="1:4" x14ac:dyDescent="0.25">
      <c r="A10" s="28" t="s">
        <v>9</v>
      </c>
      <c r="B10" s="29">
        <v>306809</v>
      </c>
      <c r="C10" s="29">
        <v>305740</v>
      </c>
      <c r="D10" s="30">
        <v>99.7</v>
      </c>
    </row>
    <row r="11" spans="1:4" x14ac:dyDescent="0.25">
      <c r="A11" s="4" t="s">
        <v>10</v>
      </c>
      <c r="B11" s="5">
        <v>249602341</v>
      </c>
      <c r="C11" s="5">
        <v>274768513</v>
      </c>
      <c r="D11" s="6">
        <v>110.1</v>
      </c>
    </row>
    <row r="12" spans="1:4" x14ac:dyDescent="0.25">
      <c r="A12" s="4" t="s">
        <v>11</v>
      </c>
      <c r="B12" s="5">
        <v>245966396</v>
      </c>
      <c r="C12" s="5">
        <v>264795055</v>
      </c>
      <c r="D12" s="6">
        <v>107.7</v>
      </c>
    </row>
    <row r="13" spans="1:4" x14ac:dyDescent="0.25">
      <c r="A13" s="4" t="s">
        <v>12</v>
      </c>
      <c r="B13" s="5">
        <v>11760926</v>
      </c>
      <c r="C13" s="5">
        <v>15141833</v>
      </c>
      <c r="D13" s="6">
        <v>128.69999999999999</v>
      </c>
    </row>
    <row r="14" spans="1:4" x14ac:dyDescent="0.25">
      <c r="A14" s="4" t="s">
        <v>13</v>
      </c>
      <c r="B14" s="5">
        <v>8124981</v>
      </c>
      <c r="C14" s="5">
        <v>5168375</v>
      </c>
      <c r="D14" s="6">
        <v>63.6</v>
      </c>
    </row>
    <row r="15" spans="1:4" x14ac:dyDescent="0.25">
      <c r="A15" s="4" t="s">
        <v>14</v>
      </c>
      <c r="B15" s="5">
        <v>1376220</v>
      </c>
      <c r="C15" s="5">
        <v>1916547</v>
      </c>
      <c r="D15" s="6">
        <v>139.30000000000001</v>
      </c>
    </row>
    <row r="16" spans="1:4" x14ac:dyDescent="0.25">
      <c r="A16" s="4" t="s">
        <v>15</v>
      </c>
      <c r="B16" s="5">
        <v>10250274</v>
      </c>
      <c r="C16" s="5">
        <v>12866738</v>
      </c>
      <c r="D16" s="6">
        <v>125.5</v>
      </c>
    </row>
    <row r="17" spans="1:4" x14ac:dyDescent="0.25">
      <c r="A17" s="4" t="s">
        <v>16</v>
      </c>
      <c r="B17" s="5">
        <v>7990549</v>
      </c>
      <c r="C17" s="5">
        <v>4809827</v>
      </c>
      <c r="D17" s="6">
        <v>60.2</v>
      </c>
    </row>
    <row r="18" spans="1:4" x14ac:dyDescent="0.25">
      <c r="A18" s="7" t="s">
        <v>17</v>
      </c>
      <c r="B18" s="8">
        <v>2259725</v>
      </c>
      <c r="C18" s="8">
        <v>8056911</v>
      </c>
      <c r="D18" s="9">
        <v>356.5</v>
      </c>
    </row>
    <row r="19" spans="1:4" x14ac:dyDescent="0.25">
      <c r="A19" s="4" t="s">
        <v>18</v>
      </c>
      <c r="B19" s="5">
        <v>5798</v>
      </c>
      <c r="C19" s="5">
        <v>6279</v>
      </c>
      <c r="D19" s="6">
        <v>108.3</v>
      </c>
    </row>
    <row r="20" spans="1:4" ht="15.75" customHeight="1" x14ac:dyDescent="0.25">
      <c r="A20" s="16" t="s">
        <v>19</v>
      </c>
      <c r="B20" s="17"/>
      <c r="C20" s="17"/>
      <c r="D20" s="17"/>
    </row>
  </sheetData>
  <mergeCells count="1">
    <mergeCell ref="A20:D2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12" sqref="A12:F12"/>
    </sheetView>
  </sheetViews>
  <sheetFormatPr defaultRowHeight="15" x14ac:dyDescent="0.25"/>
  <cols>
    <col min="2" max="2" width="24.140625" customWidth="1"/>
    <col min="3" max="3" width="14.140625" customWidth="1"/>
    <col min="4" max="4" width="5.140625" customWidth="1"/>
    <col min="5" max="5" width="36.140625" customWidth="1"/>
    <col min="6" max="6" width="22.7109375" customWidth="1"/>
  </cols>
  <sheetData>
    <row r="2" spans="1:6" x14ac:dyDescent="0.25">
      <c r="E2" s="15" t="s">
        <v>86</v>
      </c>
    </row>
    <row r="4" spans="1:6" x14ac:dyDescent="0.25">
      <c r="A4" s="18" t="s">
        <v>40</v>
      </c>
      <c r="B4" s="17"/>
      <c r="C4" s="17"/>
      <c r="D4" s="17"/>
      <c r="E4" s="17"/>
      <c r="F4" s="17"/>
    </row>
    <row r="5" spans="1:6" x14ac:dyDescent="0.25">
      <c r="F5" s="27" t="s">
        <v>20</v>
      </c>
    </row>
    <row r="6" spans="1:6" x14ac:dyDescent="0.25">
      <c r="A6" s="31" t="s">
        <v>21</v>
      </c>
      <c r="B6" s="31" t="s">
        <v>22</v>
      </c>
      <c r="C6" s="31" t="s">
        <v>15</v>
      </c>
      <c r="D6" s="31" t="s">
        <v>21</v>
      </c>
      <c r="E6" s="31" t="s">
        <v>22</v>
      </c>
      <c r="F6" s="31" t="s">
        <v>16</v>
      </c>
    </row>
    <row r="7" spans="1:6" x14ac:dyDescent="0.25">
      <c r="A7" s="30" t="s">
        <v>23</v>
      </c>
      <c r="B7" s="28" t="s">
        <v>24</v>
      </c>
      <c r="C7" s="29">
        <v>1940057</v>
      </c>
      <c r="D7" s="30" t="s">
        <v>23</v>
      </c>
      <c r="E7" s="28" t="s">
        <v>25</v>
      </c>
      <c r="F7" s="29">
        <v>1418000</v>
      </c>
    </row>
    <row r="8" spans="1:6" x14ac:dyDescent="0.25">
      <c r="A8" s="6" t="s">
        <v>26</v>
      </c>
      <c r="B8" s="4" t="s">
        <v>27</v>
      </c>
      <c r="C8" s="5">
        <v>1394166</v>
      </c>
      <c r="D8" s="6" t="s">
        <v>26</v>
      </c>
      <c r="E8" s="4" t="s">
        <v>28</v>
      </c>
      <c r="F8" s="5">
        <v>475573</v>
      </c>
    </row>
    <row r="9" spans="1:6" x14ac:dyDescent="0.25">
      <c r="A9" s="6" t="s">
        <v>29</v>
      </c>
      <c r="B9" s="4" t="s">
        <v>30</v>
      </c>
      <c r="C9" s="5">
        <v>1177652</v>
      </c>
      <c r="D9" s="6" t="s">
        <v>29</v>
      </c>
      <c r="E9" s="4" t="s">
        <v>31</v>
      </c>
      <c r="F9" s="5">
        <v>259361</v>
      </c>
    </row>
    <row r="10" spans="1:6" x14ac:dyDescent="0.25">
      <c r="A10" s="6" t="s">
        <v>32</v>
      </c>
      <c r="B10" s="4" t="s">
        <v>33</v>
      </c>
      <c r="C10" s="5">
        <v>941030</v>
      </c>
      <c r="D10" s="6" t="s">
        <v>32</v>
      </c>
      <c r="E10" s="4" t="s">
        <v>34</v>
      </c>
      <c r="F10" s="5">
        <v>232975</v>
      </c>
    </row>
    <row r="11" spans="1:6" x14ac:dyDescent="0.25">
      <c r="A11" s="34" t="s">
        <v>35</v>
      </c>
      <c r="B11" s="35" t="s">
        <v>36</v>
      </c>
      <c r="C11" s="36">
        <v>403266</v>
      </c>
      <c r="D11" s="34" t="s">
        <v>35</v>
      </c>
      <c r="E11" s="35" t="s">
        <v>37</v>
      </c>
      <c r="F11" s="36">
        <v>160516</v>
      </c>
    </row>
    <row r="12" spans="1:6" x14ac:dyDescent="0.25">
      <c r="A12" s="37" t="s">
        <v>38</v>
      </c>
      <c r="B12" s="37"/>
      <c r="C12" s="38">
        <v>5856171</v>
      </c>
      <c r="D12" s="37" t="s">
        <v>39</v>
      </c>
      <c r="E12" s="37"/>
      <c r="F12" s="38">
        <v>2546425</v>
      </c>
    </row>
    <row r="13" spans="1:6" x14ac:dyDescent="0.25">
      <c r="A13" s="19" t="s">
        <v>19</v>
      </c>
      <c r="B13" s="20"/>
      <c r="C13" s="20"/>
      <c r="D13" s="20"/>
      <c r="E13" s="20"/>
    </row>
  </sheetData>
  <mergeCells count="4">
    <mergeCell ref="A12:B12"/>
    <mergeCell ref="D12:E12"/>
    <mergeCell ref="A4:F4"/>
    <mergeCell ref="A13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J25" sqref="J25"/>
    </sheetView>
  </sheetViews>
  <sheetFormatPr defaultRowHeight="15" x14ac:dyDescent="0.25"/>
  <cols>
    <col min="1" max="1" width="5.28515625" customWidth="1"/>
    <col min="2" max="2" width="15.5703125" customWidth="1"/>
    <col min="3" max="3" width="22.5703125" customWidth="1"/>
    <col min="4" max="4" width="26" customWidth="1"/>
    <col min="5" max="5" width="15.42578125" customWidth="1"/>
    <col min="6" max="6" width="22.28515625" customWidth="1"/>
    <col min="7" max="7" width="21.28515625" customWidth="1"/>
    <col min="8" max="8" width="15.28515625" customWidth="1"/>
    <col min="9" max="9" width="21.5703125" customWidth="1"/>
  </cols>
  <sheetData>
    <row r="2" spans="1:9" x14ac:dyDescent="0.25">
      <c r="H2" s="15" t="s">
        <v>86</v>
      </c>
    </row>
    <row r="3" spans="1:9" x14ac:dyDescent="0.25">
      <c r="A3" s="10" t="s">
        <v>47</v>
      </c>
      <c r="B3" s="10"/>
    </row>
    <row r="4" spans="1:9" x14ac:dyDescent="0.25">
      <c r="C4" s="2"/>
      <c r="I4" s="14" t="s">
        <v>20</v>
      </c>
    </row>
    <row r="5" spans="1:9" ht="36.75" customHeight="1" x14ac:dyDescent="0.25">
      <c r="A5" s="39" t="s">
        <v>48</v>
      </c>
      <c r="B5" s="39" t="s">
        <v>41</v>
      </c>
      <c r="C5" s="39" t="s">
        <v>22</v>
      </c>
      <c r="D5" s="39" t="s">
        <v>42</v>
      </c>
      <c r="E5" s="39" t="s">
        <v>61</v>
      </c>
      <c r="F5" s="39" t="s">
        <v>62</v>
      </c>
      <c r="G5" s="39" t="s">
        <v>87</v>
      </c>
      <c r="H5" s="39" t="s">
        <v>60</v>
      </c>
      <c r="I5" s="39" t="s">
        <v>58</v>
      </c>
    </row>
    <row r="6" spans="1:9" hidden="1" x14ac:dyDescent="0.25">
      <c r="A6" s="55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60" t="s">
        <v>23</v>
      </c>
      <c r="B7" s="61">
        <v>5937759187</v>
      </c>
      <c r="C7" s="62" t="s">
        <v>30</v>
      </c>
      <c r="D7" s="62" t="s">
        <v>43</v>
      </c>
      <c r="E7" s="63">
        <v>36309874</v>
      </c>
      <c r="F7" s="64">
        <v>51286388</v>
      </c>
      <c r="G7" s="65">
        <v>0.187</v>
      </c>
      <c r="H7" s="63">
        <v>35732894</v>
      </c>
      <c r="I7" s="64">
        <v>50532694</v>
      </c>
    </row>
    <row r="8" spans="1:9" x14ac:dyDescent="0.25">
      <c r="A8" s="60" t="s">
        <v>26</v>
      </c>
      <c r="B8" s="61">
        <v>27759560625</v>
      </c>
      <c r="C8" s="62" t="s">
        <v>59</v>
      </c>
      <c r="D8" s="62" t="s">
        <v>43</v>
      </c>
      <c r="E8" s="63">
        <v>25576000</v>
      </c>
      <c r="F8" s="64">
        <v>20596000</v>
      </c>
      <c r="G8" s="65">
        <v>7.4999999999999997E-2</v>
      </c>
      <c r="H8" s="63">
        <v>25368000</v>
      </c>
      <c r="I8" s="64">
        <v>20399000</v>
      </c>
    </row>
    <row r="9" spans="1:9" x14ac:dyDescent="0.25">
      <c r="A9" s="60" t="s">
        <v>29</v>
      </c>
      <c r="B9" s="61">
        <v>28921978587</v>
      </c>
      <c r="C9" s="62" t="s">
        <v>24</v>
      </c>
      <c r="D9" s="62" t="s">
        <v>43</v>
      </c>
      <c r="E9" s="63">
        <v>14003300</v>
      </c>
      <c r="F9" s="64">
        <v>14639944</v>
      </c>
      <c r="G9" s="65">
        <v>5.2999999999999999E-2</v>
      </c>
      <c r="H9" s="63">
        <v>13569629</v>
      </c>
      <c r="I9" s="64">
        <v>14569465</v>
      </c>
    </row>
    <row r="10" spans="1:9" x14ac:dyDescent="0.25">
      <c r="A10" s="60" t="s">
        <v>32</v>
      </c>
      <c r="B10" s="61">
        <v>85611744662</v>
      </c>
      <c r="C10" s="62" t="s">
        <v>44</v>
      </c>
      <c r="D10" s="62" t="s">
        <v>43</v>
      </c>
      <c r="E10" s="63">
        <v>7768095</v>
      </c>
      <c r="F10" s="64">
        <v>9655163</v>
      </c>
      <c r="G10" s="65">
        <v>3.5000000000000003E-2</v>
      </c>
      <c r="H10" s="63">
        <v>7753203</v>
      </c>
      <c r="I10" s="64">
        <v>9623908</v>
      </c>
    </row>
    <row r="11" spans="1:9" x14ac:dyDescent="0.25">
      <c r="A11" s="60" t="s">
        <v>35</v>
      </c>
      <c r="B11" s="61">
        <v>82023167977</v>
      </c>
      <c r="C11" s="62" t="s">
        <v>27</v>
      </c>
      <c r="D11" s="62" t="s">
        <v>45</v>
      </c>
      <c r="E11" s="63">
        <v>5485193</v>
      </c>
      <c r="F11" s="64">
        <v>8668869</v>
      </c>
      <c r="G11" s="65">
        <v>3.2000000000000001E-2</v>
      </c>
      <c r="H11" s="63">
        <v>4888607</v>
      </c>
      <c r="I11" s="64">
        <v>5880784</v>
      </c>
    </row>
    <row r="12" spans="1:9" x14ac:dyDescent="0.25">
      <c r="A12" s="57" t="s">
        <v>69</v>
      </c>
      <c r="B12" s="57"/>
      <c r="C12" s="57"/>
      <c r="D12" s="57"/>
      <c r="E12" s="58">
        <f>SUM(E7:E11)</f>
        <v>89142462</v>
      </c>
      <c r="F12" s="58">
        <v>104846364</v>
      </c>
      <c r="G12" s="59">
        <v>0.38200000000000001</v>
      </c>
      <c r="H12" s="58">
        <f>SUM(H7:H11)</f>
        <v>87312333</v>
      </c>
      <c r="I12" s="58">
        <f>SUM(I7:I11)</f>
        <v>101005851</v>
      </c>
    </row>
    <row r="13" spans="1:9" x14ac:dyDescent="0.25">
      <c r="A13" s="40" t="s">
        <v>70</v>
      </c>
      <c r="B13" s="40"/>
      <c r="C13" s="40"/>
      <c r="D13" s="40"/>
      <c r="E13" s="41">
        <v>249602341</v>
      </c>
      <c r="F13" s="41">
        <v>274768513</v>
      </c>
      <c r="G13" s="42">
        <v>1</v>
      </c>
      <c r="H13" s="41">
        <v>243202315</v>
      </c>
      <c r="I13" s="41">
        <v>266575723</v>
      </c>
    </row>
    <row r="14" spans="1:9" x14ac:dyDescent="0.25">
      <c r="A14" s="19" t="s">
        <v>46</v>
      </c>
      <c r="B14" s="20"/>
      <c r="C14" s="20"/>
      <c r="D14" s="20"/>
      <c r="E14" s="20"/>
      <c r="F14" s="20"/>
    </row>
  </sheetData>
  <mergeCells count="12">
    <mergeCell ref="A13:D13"/>
    <mergeCell ref="A14:F14"/>
    <mergeCell ref="A5:A6"/>
    <mergeCell ref="I5:I6"/>
    <mergeCell ref="E5:E6"/>
    <mergeCell ref="H5:H6"/>
    <mergeCell ref="B5:B6"/>
    <mergeCell ref="C5:C6"/>
    <mergeCell ref="D5:D6"/>
    <mergeCell ref="F5:F6"/>
    <mergeCell ref="G5:G6"/>
    <mergeCell ref="A12:D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workbookViewId="0">
      <selection activeCell="K4" sqref="K4"/>
    </sheetView>
  </sheetViews>
  <sheetFormatPr defaultRowHeight="15" x14ac:dyDescent="0.25"/>
  <cols>
    <col min="1" max="1" width="30.42578125" customWidth="1"/>
    <col min="5" max="5" width="10.85546875" customWidth="1"/>
    <col min="6" max="6" width="10" customWidth="1"/>
    <col min="7" max="7" width="13.7109375" customWidth="1"/>
    <col min="10" max="10" width="31.5703125" customWidth="1"/>
    <col min="11" max="11" width="9.85546875" bestFit="1" customWidth="1"/>
    <col min="12" max="12" width="9.28515625" bestFit="1" customWidth="1"/>
  </cols>
  <sheetData>
    <row r="2" spans="1:12" x14ac:dyDescent="0.25">
      <c r="C2" s="15" t="s">
        <v>86</v>
      </c>
    </row>
    <row r="4" spans="1:12" x14ac:dyDescent="0.25">
      <c r="F4" s="54" t="s">
        <v>20</v>
      </c>
      <c r="K4" s="54" t="s">
        <v>20</v>
      </c>
    </row>
    <row r="5" spans="1:12" ht="22.5" x14ac:dyDescent="0.25">
      <c r="A5" s="46" t="s">
        <v>49</v>
      </c>
      <c r="B5" s="46" t="s">
        <v>50</v>
      </c>
      <c r="C5" s="46" t="s">
        <v>51</v>
      </c>
      <c r="D5" s="46" t="s">
        <v>52</v>
      </c>
      <c r="E5" s="46" t="s">
        <v>54</v>
      </c>
      <c r="F5" s="46" t="s">
        <v>55</v>
      </c>
      <c r="G5" s="46" t="s">
        <v>85</v>
      </c>
      <c r="J5" s="46" t="s">
        <v>49</v>
      </c>
      <c r="K5" s="46" t="s">
        <v>56</v>
      </c>
      <c r="L5" s="46" t="s">
        <v>57</v>
      </c>
    </row>
    <row r="6" spans="1:12" x14ac:dyDescent="0.25">
      <c r="A6" s="43" t="s">
        <v>63</v>
      </c>
      <c r="B6" s="44">
        <v>126</v>
      </c>
      <c r="C6" s="44">
        <v>103</v>
      </c>
      <c r="D6" s="44">
        <v>23</v>
      </c>
      <c r="E6" s="44">
        <v>76122668.929000005</v>
      </c>
      <c r="F6" s="45">
        <f t="shared" ref="F6:F11" si="0">E6/E$11</f>
        <v>0.2770429116433577</v>
      </c>
      <c r="G6" s="44">
        <v>735033.40599999996</v>
      </c>
      <c r="J6" s="43" t="s">
        <v>63</v>
      </c>
      <c r="K6" s="44">
        <v>2732593.5350000001</v>
      </c>
      <c r="L6" s="45">
        <f>K6/$K11</f>
        <v>0.21237656596655172</v>
      </c>
    </row>
    <row r="7" spans="1:12" ht="24" x14ac:dyDescent="0.25">
      <c r="A7" s="21" t="s">
        <v>66</v>
      </c>
      <c r="B7" s="22">
        <v>12</v>
      </c>
      <c r="C7" s="22">
        <v>7</v>
      </c>
      <c r="D7" s="22">
        <v>5</v>
      </c>
      <c r="E7" s="22">
        <v>53321891.336999997</v>
      </c>
      <c r="F7" s="23">
        <f t="shared" si="0"/>
        <v>0.19406114155182277</v>
      </c>
      <c r="G7" s="22">
        <v>1368448.585</v>
      </c>
      <c r="J7" s="21" t="s">
        <v>64</v>
      </c>
      <c r="K7" s="22">
        <v>2201772.5490000001</v>
      </c>
      <c r="L7" s="23">
        <f>K7/K$11</f>
        <v>0.17112127618205802</v>
      </c>
    </row>
    <row r="8" spans="1:12" ht="36" x14ac:dyDescent="0.25">
      <c r="A8" s="21" t="s">
        <v>68</v>
      </c>
      <c r="B8" s="22">
        <v>116</v>
      </c>
      <c r="C8" s="22">
        <v>92</v>
      </c>
      <c r="D8" s="22">
        <v>24</v>
      </c>
      <c r="E8" s="22">
        <v>38475823.923</v>
      </c>
      <c r="F8" s="23">
        <f t="shared" si="0"/>
        <v>0.14002996003000373</v>
      </c>
      <c r="G8" s="22">
        <v>680691.59400000004</v>
      </c>
      <c r="J8" s="21" t="s">
        <v>65</v>
      </c>
      <c r="K8" s="22">
        <v>1970448.9739999999</v>
      </c>
      <c r="L8" s="23">
        <f>K8/K$11</f>
        <v>0.1531428590276728</v>
      </c>
    </row>
    <row r="9" spans="1:12" ht="24" x14ac:dyDescent="0.25">
      <c r="A9" s="21" t="s">
        <v>64</v>
      </c>
      <c r="B9" s="22">
        <v>85</v>
      </c>
      <c r="C9" s="22">
        <v>58</v>
      </c>
      <c r="D9" s="22">
        <v>27</v>
      </c>
      <c r="E9" s="22">
        <v>25456459.368999999</v>
      </c>
      <c r="F9" s="23">
        <f t="shared" si="0"/>
        <v>9.2646930578544534E-2</v>
      </c>
      <c r="G9" s="22">
        <v>1629933.477</v>
      </c>
      <c r="J9" s="21" t="s">
        <v>66</v>
      </c>
      <c r="K9" s="22">
        <v>1384324.3119999999</v>
      </c>
      <c r="L9" s="23">
        <f>K9/K$11</f>
        <v>0.10758937975990245</v>
      </c>
    </row>
    <row r="10" spans="1:12" ht="24" x14ac:dyDescent="0.25">
      <c r="A10" s="21" t="s">
        <v>65</v>
      </c>
      <c r="B10" s="22">
        <v>9</v>
      </c>
      <c r="C10" s="22">
        <v>6</v>
      </c>
      <c r="D10" s="22">
        <v>3</v>
      </c>
      <c r="E10" s="22">
        <v>15374693.726</v>
      </c>
      <c r="F10" s="23">
        <f t="shared" si="0"/>
        <v>5.5955078499004211E-2</v>
      </c>
      <c r="G10" s="22">
        <v>1964709.456</v>
      </c>
      <c r="J10" s="21" t="s">
        <v>67</v>
      </c>
      <c r="K10" s="22">
        <v>1160009.5020000001</v>
      </c>
      <c r="L10" s="23">
        <f>K10/K$11</f>
        <v>9.0155682273225388E-2</v>
      </c>
    </row>
    <row r="11" spans="1:12" ht="24" x14ac:dyDescent="0.25">
      <c r="A11" s="24" t="s">
        <v>53</v>
      </c>
      <c r="B11" s="25">
        <v>584</v>
      </c>
      <c r="C11" s="25">
        <v>430</v>
      </c>
      <c r="D11" s="25">
        <v>154</v>
      </c>
      <c r="E11" s="25">
        <v>274768513.21499997</v>
      </c>
      <c r="F11" s="26">
        <f t="shared" si="0"/>
        <v>1</v>
      </c>
      <c r="G11" s="25">
        <v>8056910.9529999997</v>
      </c>
      <c r="J11" s="24" t="s">
        <v>53</v>
      </c>
      <c r="K11" s="25">
        <v>12866737.545</v>
      </c>
      <c r="L11" s="26">
        <f>K11/K$11</f>
        <v>1</v>
      </c>
    </row>
    <row r="12" spans="1:12" x14ac:dyDescent="0.25">
      <c r="A12" s="52" t="s">
        <v>46</v>
      </c>
    </row>
  </sheetData>
  <sortState ref="J5:M21">
    <sortCondition descending="1" ref="K5:K21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18" sqref="A18"/>
    </sheetView>
  </sheetViews>
  <sheetFormatPr defaultRowHeight="15" x14ac:dyDescent="0.25"/>
  <cols>
    <col min="1" max="1" width="40.85546875" customWidth="1"/>
    <col min="6" max="6" width="9.5703125" bestFit="1" customWidth="1"/>
    <col min="8" max="8" width="9.5703125" bestFit="1" customWidth="1"/>
  </cols>
  <sheetData>
    <row r="2" spans="1:9" x14ac:dyDescent="0.25">
      <c r="F2" s="15" t="s">
        <v>86</v>
      </c>
    </row>
    <row r="3" spans="1:9" x14ac:dyDescent="0.25">
      <c r="F3" s="15"/>
    </row>
    <row r="4" spans="1:9" x14ac:dyDescent="0.25">
      <c r="A4" s="10" t="s">
        <v>81</v>
      </c>
      <c r="B4" s="10"/>
    </row>
    <row r="5" spans="1:9" x14ac:dyDescent="0.25">
      <c r="F5" s="14" t="s">
        <v>84</v>
      </c>
    </row>
    <row r="6" spans="1:9" x14ac:dyDescent="0.25">
      <c r="A6" s="50" t="s">
        <v>1</v>
      </c>
      <c r="B6" s="50" t="s">
        <v>72</v>
      </c>
      <c r="C6" s="50"/>
      <c r="D6" s="50" t="s">
        <v>73</v>
      </c>
      <c r="E6" s="50"/>
      <c r="F6" s="50" t="s">
        <v>74</v>
      </c>
      <c r="G6" s="50"/>
      <c r="H6" s="50" t="s">
        <v>75</v>
      </c>
      <c r="I6" s="50"/>
    </row>
    <row r="7" spans="1:9" x14ac:dyDescent="0.25">
      <c r="A7" s="50"/>
      <c r="B7" s="51" t="s">
        <v>3</v>
      </c>
      <c r="C7" s="51" t="s">
        <v>76</v>
      </c>
      <c r="D7" s="51" t="s">
        <v>3</v>
      </c>
      <c r="E7" s="51" t="s">
        <v>76</v>
      </c>
      <c r="F7" s="51" t="s">
        <v>3</v>
      </c>
      <c r="G7" s="51" t="s">
        <v>76</v>
      </c>
      <c r="H7" s="51" t="s">
        <v>3</v>
      </c>
      <c r="I7" s="51" t="s">
        <v>76</v>
      </c>
    </row>
    <row r="8" spans="1:9" x14ac:dyDescent="0.25">
      <c r="A8" s="47" t="s">
        <v>5</v>
      </c>
      <c r="B8" s="48">
        <v>219</v>
      </c>
      <c r="C8" s="49">
        <f>B8/H8*100</f>
        <v>37.5</v>
      </c>
      <c r="D8" s="48">
        <v>193</v>
      </c>
      <c r="E8" s="49">
        <f>D8/H8*100</f>
        <v>33.047945205479451</v>
      </c>
      <c r="F8" s="48">
        <v>172</v>
      </c>
      <c r="G8" s="49">
        <f>F8/H8*100</f>
        <v>29.452054794520549</v>
      </c>
      <c r="H8" s="48">
        <v>584</v>
      </c>
      <c r="I8" s="49">
        <f>H8/H8*100</f>
        <v>100</v>
      </c>
    </row>
    <row r="9" spans="1:9" x14ac:dyDescent="0.25">
      <c r="A9" s="12" t="s">
        <v>7</v>
      </c>
      <c r="B9" s="11">
        <v>152</v>
      </c>
      <c r="C9" s="13">
        <f>B9/H9*100</f>
        <v>35.348837209302324</v>
      </c>
      <c r="D9" s="11">
        <v>156</v>
      </c>
      <c r="E9" s="13">
        <f t="shared" ref="E9:E17" si="0">D9/H9*100</f>
        <v>36.279069767441861</v>
      </c>
      <c r="F9" s="11">
        <v>122</v>
      </c>
      <c r="G9" s="13">
        <f t="shared" ref="G9:G17" si="1">F9/H9*100</f>
        <v>28.372093023255811</v>
      </c>
      <c r="H9" s="11">
        <v>430</v>
      </c>
      <c r="I9" s="13">
        <f t="shared" ref="I9:I17" si="2">H9/H9*100</f>
        <v>100</v>
      </c>
    </row>
    <row r="10" spans="1:9" x14ac:dyDescent="0.25">
      <c r="A10" s="12" t="s">
        <v>8</v>
      </c>
      <c r="B10" s="11">
        <v>67</v>
      </c>
      <c r="C10" s="13">
        <f>B10/H10*100</f>
        <v>43.506493506493506</v>
      </c>
      <c r="D10" s="11">
        <v>37</v>
      </c>
      <c r="E10" s="13">
        <f t="shared" si="0"/>
        <v>24.025974025974026</v>
      </c>
      <c r="F10" s="11">
        <v>50</v>
      </c>
      <c r="G10" s="13">
        <f t="shared" si="1"/>
        <v>32.467532467532465</v>
      </c>
      <c r="H10" s="11">
        <v>154</v>
      </c>
      <c r="I10" s="13">
        <f t="shared" si="2"/>
        <v>100</v>
      </c>
    </row>
    <row r="11" spans="1:9" x14ac:dyDescent="0.25">
      <c r="A11" s="12" t="s">
        <v>9</v>
      </c>
      <c r="B11" s="11">
        <v>7919</v>
      </c>
      <c r="C11" s="13">
        <f>B11/H11*100</f>
        <v>2.5901092431477726</v>
      </c>
      <c r="D11" s="11">
        <v>26782</v>
      </c>
      <c r="E11" s="13">
        <f t="shared" si="0"/>
        <v>8.7597304899587893</v>
      </c>
      <c r="F11" s="11">
        <v>271039</v>
      </c>
      <c r="G11" s="13">
        <f t="shared" si="1"/>
        <v>88.650160266893437</v>
      </c>
      <c r="H11" s="11">
        <v>305740</v>
      </c>
      <c r="I11" s="13">
        <f t="shared" si="2"/>
        <v>100</v>
      </c>
    </row>
    <row r="12" spans="1:9" x14ac:dyDescent="0.25">
      <c r="A12" s="12" t="s">
        <v>10</v>
      </c>
      <c r="B12" s="11">
        <v>6036758.6160000004</v>
      </c>
      <c r="C12" s="13">
        <f>B12/H12*100</f>
        <v>2.1970343491564397</v>
      </c>
      <c r="D12" s="11">
        <v>20406769.338</v>
      </c>
      <c r="E12" s="13">
        <f>D12/H12*100</f>
        <v>7.4268951340986353</v>
      </c>
      <c r="F12" s="11">
        <v>248324985.26100001</v>
      </c>
      <c r="G12" s="13">
        <f t="shared" si="1"/>
        <v>90.376070516744932</v>
      </c>
      <c r="H12" s="11">
        <v>274768513.21499997</v>
      </c>
      <c r="I12" s="13">
        <f t="shared" si="2"/>
        <v>100</v>
      </c>
    </row>
    <row r="13" spans="1:9" x14ac:dyDescent="0.25">
      <c r="A13" s="12" t="s">
        <v>11</v>
      </c>
      <c r="B13" s="11">
        <v>5744975.3399999999</v>
      </c>
      <c r="C13" s="13">
        <f t="shared" ref="C13:C17" si="3">B13/H13*100</f>
        <v>2.1695931374815842</v>
      </c>
      <c r="D13" s="11">
        <v>19442119.063000001</v>
      </c>
      <c r="E13" s="13">
        <f t="shared" si="0"/>
        <v>7.3423270946859605</v>
      </c>
      <c r="F13" s="11">
        <v>239607960.52000001</v>
      </c>
      <c r="G13" s="13">
        <f t="shared" si="1"/>
        <v>90.488079767832446</v>
      </c>
      <c r="H13" s="11">
        <v>264795054.92300001</v>
      </c>
      <c r="I13" s="13">
        <f t="shared" si="2"/>
        <v>100</v>
      </c>
    </row>
    <row r="14" spans="1:9" x14ac:dyDescent="0.25">
      <c r="A14" s="12" t="s">
        <v>15</v>
      </c>
      <c r="B14" s="11">
        <v>464024.91899999999</v>
      </c>
      <c r="C14" s="13">
        <f>B14/H14*100</f>
        <v>3.6063914211129573</v>
      </c>
      <c r="D14" s="11">
        <v>1173294.3740000001</v>
      </c>
      <c r="E14" s="13">
        <f t="shared" si="0"/>
        <v>9.1188179590710696</v>
      </c>
      <c r="F14" s="11">
        <v>11229418.252</v>
      </c>
      <c r="G14" s="13">
        <f t="shared" si="1"/>
        <v>87.274790619815974</v>
      </c>
      <c r="H14" s="11">
        <v>12866737.545</v>
      </c>
      <c r="I14" s="13">
        <f t="shared" si="2"/>
        <v>100</v>
      </c>
    </row>
    <row r="15" spans="1:9" x14ac:dyDescent="0.25">
      <c r="A15" s="12" t="s">
        <v>16</v>
      </c>
      <c r="B15" s="11">
        <v>230596.52</v>
      </c>
      <c r="C15" s="13">
        <f t="shared" si="3"/>
        <v>4.7942792861501982</v>
      </c>
      <c r="D15" s="11">
        <v>355295.82900000003</v>
      </c>
      <c r="E15" s="13">
        <f>D15/H15*100</f>
        <v>7.3868739798426395</v>
      </c>
      <c r="F15" s="11">
        <v>4223934.2429999998</v>
      </c>
      <c r="G15" s="13">
        <f t="shared" si="1"/>
        <v>87.818846734007153</v>
      </c>
      <c r="H15" s="11">
        <v>4809826.5920000002</v>
      </c>
      <c r="I15" s="13">
        <f t="shared" si="2"/>
        <v>100</v>
      </c>
    </row>
    <row r="16" spans="1:9" x14ac:dyDescent="0.25">
      <c r="A16" s="12" t="s">
        <v>71</v>
      </c>
      <c r="B16" s="11">
        <v>233428.399</v>
      </c>
      <c r="C16" s="13">
        <f t="shared" si="3"/>
        <v>2.8972443702270616</v>
      </c>
      <c r="D16" s="11">
        <v>817998.54500000004</v>
      </c>
      <c r="E16" s="13">
        <f t="shared" si="0"/>
        <v>10.152756431984859</v>
      </c>
      <c r="F16" s="11">
        <v>7005484.0089999996</v>
      </c>
      <c r="G16" s="13">
        <f t="shared" si="1"/>
        <v>86.949999197788074</v>
      </c>
      <c r="H16" s="11">
        <v>8056910.9529999997</v>
      </c>
      <c r="I16" s="13">
        <f t="shared" si="2"/>
        <v>100</v>
      </c>
    </row>
    <row r="17" spans="1:9" x14ac:dyDescent="0.25">
      <c r="A17" s="12" t="s">
        <v>18</v>
      </c>
      <c r="B17" s="11">
        <v>6051.4652628698905</v>
      </c>
      <c r="C17" s="13">
        <f t="shared" si="3"/>
        <v>96.38343140232854</v>
      </c>
      <c r="D17" s="11">
        <v>5815.2987267567769</v>
      </c>
      <c r="E17" s="13">
        <f t="shared" si="0"/>
        <v>92.621938913451757</v>
      </c>
      <c r="F17" s="11">
        <v>6330.9402164756111</v>
      </c>
      <c r="G17" s="13">
        <f t="shared" si="1"/>
        <v>100.83470953901428</v>
      </c>
      <c r="H17" s="11">
        <v>6278.5327050762089</v>
      </c>
      <c r="I17" s="13">
        <f t="shared" si="2"/>
        <v>100</v>
      </c>
    </row>
    <row r="18" spans="1:9" x14ac:dyDescent="0.25">
      <c r="A18" s="52" t="s">
        <v>46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18" sqref="A18:XFD18"/>
    </sheetView>
  </sheetViews>
  <sheetFormatPr defaultRowHeight="15" x14ac:dyDescent="0.25"/>
  <cols>
    <col min="1" max="1" width="31.85546875" customWidth="1"/>
    <col min="4" max="4" width="9.5703125" bestFit="1" customWidth="1"/>
    <col min="8" max="8" width="9.5703125" bestFit="1" customWidth="1"/>
  </cols>
  <sheetData>
    <row r="2" spans="1:9" x14ac:dyDescent="0.25">
      <c r="G2" s="15" t="s">
        <v>86</v>
      </c>
    </row>
    <row r="4" spans="1:9" x14ac:dyDescent="0.25">
      <c r="A4" s="10" t="s">
        <v>82</v>
      </c>
      <c r="B4" s="10"/>
    </row>
    <row r="5" spans="1:9" x14ac:dyDescent="0.25">
      <c r="F5" s="14" t="s">
        <v>84</v>
      </c>
      <c r="H5" s="14"/>
    </row>
    <row r="6" spans="1:9" x14ac:dyDescent="0.25">
      <c r="A6" s="50" t="s">
        <v>1</v>
      </c>
      <c r="B6" s="50" t="s">
        <v>77</v>
      </c>
      <c r="C6" s="50"/>
      <c r="D6" s="50" t="s">
        <v>78</v>
      </c>
      <c r="E6" s="50"/>
      <c r="F6" s="50" t="s">
        <v>79</v>
      </c>
      <c r="G6" s="50"/>
      <c r="H6" s="50" t="s">
        <v>75</v>
      </c>
      <c r="I6" s="50"/>
    </row>
    <row r="7" spans="1:9" x14ac:dyDescent="0.25">
      <c r="A7" s="50"/>
      <c r="B7" s="51" t="s">
        <v>3</v>
      </c>
      <c r="C7" s="51" t="s">
        <v>80</v>
      </c>
      <c r="D7" s="51" t="s">
        <v>3</v>
      </c>
      <c r="E7" s="51" t="s">
        <v>80</v>
      </c>
      <c r="F7" s="51" t="s">
        <v>3</v>
      </c>
      <c r="G7" s="51" t="s">
        <v>80</v>
      </c>
      <c r="H7" s="51" t="s">
        <v>3</v>
      </c>
      <c r="I7" s="51" t="s">
        <v>80</v>
      </c>
    </row>
    <row r="8" spans="1:9" x14ac:dyDescent="0.25">
      <c r="A8" s="47" t="s">
        <v>5</v>
      </c>
      <c r="B8" s="48">
        <v>34</v>
      </c>
      <c r="C8" s="49">
        <f>B8/H8*100</f>
        <v>5.8219178082191778</v>
      </c>
      <c r="D8" s="48">
        <v>498</v>
      </c>
      <c r="E8" s="49">
        <f>D8/H8*100</f>
        <v>85.273972602739718</v>
      </c>
      <c r="F8" s="48">
        <v>52</v>
      </c>
      <c r="G8" s="49">
        <f>F8/H8*100</f>
        <v>8.9041095890410951</v>
      </c>
      <c r="H8" s="48">
        <v>584</v>
      </c>
      <c r="I8" s="49">
        <f>H8/H8*100</f>
        <v>100</v>
      </c>
    </row>
    <row r="9" spans="1:9" x14ac:dyDescent="0.25">
      <c r="A9" s="12" t="s">
        <v>7</v>
      </c>
      <c r="B9" s="11">
        <v>24</v>
      </c>
      <c r="C9" s="13">
        <f t="shared" ref="C9:C17" si="0">B9/H9*100</f>
        <v>5.5813953488372094</v>
      </c>
      <c r="D9" s="11">
        <v>370</v>
      </c>
      <c r="E9" s="13">
        <f t="shared" ref="E9:E17" si="1">D9/H9*100</f>
        <v>86.04651162790698</v>
      </c>
      <c r="F9" s="11">
        <v>36</v>
      </c>
      <c r="G9" s="13">
        <f t="shared" ref="G9:G17" si="2">F9/H9*100</f>
        <v>8.3720930232558146</v>
      </c>
      <c r="H9" s="11">
        <v>430</v>
      </c>
      <c r="I9" s="13">
        <f t="shared" ref="I9:I17" si="3">H9/H9*100</f>
        <v>100</v>
      </c>
    </row>
    <row r="10" spans="1:9" x14ac:dyDescent="0.25">
      <c r="A10" s="12" t="s">
        <v>8</v>
      </c>
      <c r="B10" s="11">
        <v>10</v>
      </c>
      <c r="C10" s="13">
        <f t="shared" si="0"/>
        <v>6.4935064935064926</v>
      </c>
      <c r="D10" s="11">
        <v>128</v>
      </c>
      <c r="E10" s="13">
        <f t="shared" si="1"/>
        <v>83.116883116883116</v>
      </c>
      <c r="F10" s="11">
        <v>16</v>
      </c>
      <c r="G10" s="13">
        <f t="shared" si="2"/>
        <v>10.38961038961039</v>
      </c>
      <c r="H10" s="11">
        <v>154</v>
      </c>
      <c r="I10" s="13">
        <f t="shared" si="3"/>
        <v>100</v>
      </c>
    </row>
    <row r="11" spans="1:9" x14ac:dyDescent="0.25">
      <c r="A11" s="12" t="s">
        <v>9</v>
      </c>
      <c r="B11" s="11">
        <v>56913</v>
      </c>
      <c r="C11" s="13">
        <f t="shared" si="0"/>
        <v>18.614836135278338</v>
      </c>
      <c r="D11" s="11">
        <v>183415</v>
      </c>
      <c r="E11" s="13">
        <f t="shared" si="1"/>
        <v>59.990514816510768</v>
      </c>
      <c r="F11" s="11">
        <v>65412</v>
      </c>
      <c r="G11" s="13">
        <f t="shared" si="2"/>
        <v>21.394649048210898</v>
      </c>
      <c r="H11" s="11">
        <v>305740</v>
      </c>
      <c r="I11" s="13">
        <f t="shared" si="3"/>
        <v>100</v>
      </c>
    </row>
    <row r="12" spans="1:9" x14ac:dyDescent="0.25">
      <c r="A12" s="12" t="s">
        <v>10</v>
      </c>
      <c r="B12" s="11">
        <v>31695225.702</v>
      </c>
      <c r="C12" s="13">
        <f t="shared" si="0"/>
        <v>11.535246644945529</v>
      </c>
      <c r="D12" s="11">
        <v>172126897.85299999</v>
      </c>
      <c r="E12" s="13">
        <f t="shared" si="1"/>
        <v>62.644331346042804</v>
      </c>
      <c r="F12" s="11">
        <v>70946389.659999996</v>
      </c>
      <c r="G12" s="13">
        <f t="shared" si="2"/>
        <v>25.820422009011672</v>
      </c>
      <c r="H12" s="11">
        <v>274768513.21499997</v>
      </c>
      <c r="I12" s="13">
        <f t="shared" si="3"/>
        <v>100</v>
      </c>
    </row>
    <row r="13" spans="1:9" x14ac:dyDescent="0.25">
      <c r="A13" s="12" t="s">
        <v>11</v>
      </c>
      <c r="B13" s="11">
        <v>28575984.427999999</v>
      </c>
      <c r="C13" s="13">
        <f t="shared" si="0"/>
        <v>10.791736437944294</v>
      </c>
      <c r="D13" s="11">
        <v>166219307.24900001</v>
      </c>
      <c r="E13" s="13">
        <f t="shared" si="1"/>
        <v>62.772813977713845</v>
      </c>
      <c r="F13" s="11">
        <v>69999763.246000007</v>
      </c>
      <c r="G13" s="13">
        <f t="shared" si="2"/>
        <v>26.435449584341857</v>
      </c>
      <c r="H13" s="11">
        <v>264795054.92300001</v>
      </c>
      <c r="I13" s="13">
        <f t="shared" si="3"/>
        <v>100</v>
      </c>
    </row>
    <row r="14" spans="1:9" x14ac:dyDescent="0.25">
      <c r="A14" s="12" t="s">
        <v>15</v>
      </c>
      <c r="B14" s="11">
        <v>2596135.4479999999</v>
      </c>
      <c r="C14" s="13">
        <f t="shared" si="0"/>
        <v>20.177107358569344</v>
      </c>
      <c r="D14" s="11">
        <v>6951904.4579999996</v>
      </c>
      <c r="E14" s="13">
        <f t="shared" si="1"/>
        <v>54.030047894320369</v>
      </c>
      <c r="F14" s="11">
        <v>3318697.639</v>
      </c>
      <c r="G14" s="13">
        <f t="shared" si="2"/>
        <v>25.792844747110287</v>
      </c>
      <c r="H14" s="11">
        <v>12866737.545</v>
      </c>
      <c r="I14" s="13">
        <f t="shared" si="3"/>
        <v>100</v>
      </c>
    </row>
    <row r="15" spans="1:9" x14ac:dyDescent="0.25">
      <c r="A15" s="12" t="s">
        <v>16</v>
      </c>
      <c r="B15" s="11">
        <v>57316.258999999998</v>
      </c>
      <c r="C15" s="13">
        <f t="shared" si="0"/>
        <v>1.1916491770271287</v>
      </c>
      <c r="D15" s="11">
        <v>2524313.0159999998</v>
      </c>
      <c r="E15" s="13">
        <f t="shared" si="1"/>
        <v>52.482412155951586</v>
      </c>
      <c r="F15" s="11">
        <v>2228197.3169999998</v>
      </c>
      <c r="G15" s="13">
        <f t="shared" si="2"/>
        <v>46.325938667021276</v>
      </c>
      <c r="H15" s="11">
        <v>4809826.5920000002</v>
      </c>
      <c r="I15" s="13">
        <f t="shared" si="3"/>
        <v>100</v>
      </c>
    </row>
    <row r="16" spans="1:9" x14ac:dyDescent="0.25">
      <c r="A16" s="12" t="s">
        <v>71</v>
      </c>
      <c r="B16" s="11">
        <v>2538819.1889999998</v>
      </c>
      <c r="C16" s="13">
        <f t="shared" si="0"/>
        <v>31.511074204620165</v>
      </c>
      <c r="D16" s="11">
        <v>4427591.4419999998</v>
      </c>
      <c r="E16" s="13">
        <f t="shared" si="1"/>
        <v>54.953957761583318</v>
      </c>
      <c r="F16" s="11">
        <v>1090500.3219999999</v>
      </c>
      <c r="G16" s="13">
        <f t="shared" si="2"/>
        <v>13.534968033796513</v>
      </c>
      <c r="H16" s="11">
        <v>8056910.9529999997</v>
      </c>
      <c r="I16" s="13">
        <f t="shared" si="3"/>
        <v>100</v>
      </c>
    </row>
    <row r="17" spans="1:9" x14ac:dyDescent="0.25">
      <c r="A17" s="12" t="s">
        <v>18</v>
      </c>
      <c r="B17" s="11">
        <v>6593.0291482906659</v>
      </c>
      <c r="C17" s="13">
        <f t="shared" si="0"/>
        <v>105.00907549561995</v>
      </c>
      <c r="D17" s="11">
        <v>5946.2218679860789</v>
      </c>
      <c r="E17" s="13">
        <f t="shared" si="1"/>
        <v>94.707189518636156</v>
      </c>
      <c r="F17" s="11">
        <v>6936.697202602988</v>
      </c>
      <c r="G17" s="13">
        <f t="shared" si="2"/>
        <v>110.48277564907245</v>
      </c>
      <c r="H17" s="11">
        <v>6278.5327050762089</v>
      </c>
      <c r="I17" s="13">
        <f t="shared" si="3"/>
        <v>100</v>
      </c>
    </row>
    <row r="18" spans="1:9" s="53" customFormat="1" ht="11.25" x14ac:dyDescent="0.2">
      <c r="A18" s="52" t="s">
        <v>46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 i graf 1</vt:lpstr>
      <vt:lpstr>Graf 2 i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2016-12-06T09:12:20Z</dcterms:created>
  <dcterms:modified xsi:type="dcterms:W3CDTF">2017-01-04T10:27:53Z</dcterms:modified>
</cp:coreProperties>
</file>