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8895" tabRatio="935"/>
  </bookViews>
  <sheets>
    <sheet name="Podaci NKD_47.75" sheetId="1" r:id="rId1"/>
    <sheet name="Tablica 1" sheetId="2" r:id="rId2"/>
    <sheet name="Tablica 3" sheetId="4" r:id="rId3"/>
    <sheet name="Tablica 4" sheetId="5" r:id="rId4"/>
    <sheet name="Grafikon 2_3" sheetId="7" r:id="rId5"/>
  </sheets>
  <calcPr calcId="145621"/>
</workbook>
</file>

<file path=xl/calcChain.xml><?xml version="1.0" encoding="utf-8"?>
<calcChain xmlns="http://schemas.openxmlformats.org/spreadsheetml/2006/main">
  <c r="F10" i="5" l="1"/>
  <c r="E10" i="5"/>
  <c r="F12" i="4" l="1"/>
  <c r="F7" i="4" l="1"/>
  <c r="E12" i="4" l="1"/>
  <c r="F13" i="4" l="1"/>
  <c r="F11" i="4"/>
  <c r="F10" i="4"/>
  <c r="F9" i="4"/>
  <c r="F8" i="4"/>
</calcChain>
</file>

<file path=xl/sharedStrings.xml><?xml version="1.0" encoding="utf-8"?>
<sst xmlns="http://schemas.openxmlformats.org/spreadsheetml/2006/main" count="146" uniqueCount="89">
  <si>
    <t>Tablica 1. Osnovni financijski rezultati poduzetnika za 2015. godinu</t>
  </si>
  <si>
    <t>Za ukupno RH</t>
  </si>
  <si>
    <t>Za sve veličine i sve oznake vlasništva</t>
  </si>
  <si>
    <t>Za djelatnost: G4775 Trgovina na malo kozmetičkim i toaletnim proizvodima u specijaliziranim prodavaonicama</t>
  </si>
  <si>
    <t>Iznosi u tisućama kuna, prosječne plaće u kunama</t>
  </si>
  <si>
    <t>Opis</t>
  </si>
  <si>
    <t>UKUPNO SVI PODUZETNICI</t>
  </si>
  <si>
    <t xml:space="preserve">2014. </t>
  </si>
  <si>
    <t xml:space="preserve">2015.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</si>
  <si>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</si>
  <si>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</si>
  <si>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</si>
  <si>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</si>
  <si>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</si>
  <si>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</si>
  <si>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</si>
  <si>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</si>
  <si>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</si>
  <si>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</si>
  <si>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</si>
  <si>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</si>
  <si>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</si>
  <si>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</si>
  <si>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</si>
  <si>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</si>
  <si>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</si>
  <si>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</si>
  <si>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</si>
  <si>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</si>
  <si>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</si>
  <si>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</si>
  <si>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</si>
  <si>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</si>
  <si>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</si>
  <si>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</si>
  <si>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</si>
  <si>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</si>
  <si>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</si>
  <si>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</si>
  <si>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</si>
  <si>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</si>
  <si>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</si>
  <si>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</si>
  <si>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</si>
  <si>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 xml:space="preserve">Konsolidirani financijski rezultat – dobit (+) ili gubitak (-) razdoblja </t>
  </si>
  <si>
    <t xml:space="preserve">Izvor: Fina, Registar godišnjih financijskih izvještaja, obrada GFI-a za 2015. godinu 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</si>
  <si>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Osnovni financijski podaci poslovanja poduzetnika u djelatnosti NKD 47.75 u 2015. godini (iznosi u tisućama kuna, prosječne plaće u kunama)
</t>
    </r>
  </si>
  <si>
    <t>OIB</t>
  </si>
  <si>
    <t>Naziv</t>
  </si>
  <si>
    <t>Mjesto</t>
  </si>
  <si>
    <t>Ukupni prihod</t>
  </si>
  <si>
    <t>1.</t>
  </si>
  <si>
    <t>94124811986</t>
  </si>
  <si>
    <t>2.</t>
  </si>
  <si>
    <t>61261769660</t>
  </si>
  <si>
    <t>3.</t>
  </si>
  <si>
    <t>54598630910</t>
  </si>
  <si>
    <t>4.</t>
  </si>
  <si>
    <t>80010832570</t>
  </si>
  <si>
    <t>5.</t>
  </si>
  <si>
    <t>93198249339</t>
  </si>
  <si>
    <t>R.br.</t>
  </si>
  <si>
    <t>Udio u razredu djelatnosti</t>
  </si>
  <si>
    <r>
      <rPr>
        <b/>
        <sz val="9"/>
        <color theme="1"/>
        <rFont val="Arial"/>
        <family val="2"/>
        <charset val="238"/>
      </rPr>
      <t>Tablica 3</t>
    </r>
    <r>
      <rPr>
        <sz val="9"/>
        <color theme="1"/>
        <rFont val="Arial"/>
        <family val="2"/>
        <charset val="238"/>
      </rPr>
      <t>. Top 5 poduzetnika po ukupnom prihodu u 2015. godini, u djelatnosti NKD 47.75 (iznosi u tisućama kuna)</t>
    </r>
  </si>
  <si>
    <t>Ukupno top 5 poduzetnika po UP u djelatnosti 47.75</t>
  </si>
  <si>
    <t>Ukupno svi poduzetnici (81) u djelatnosti 47.75</t>
  </si>
  <si>
    <t>ORIFLAME KOZMETIKA CROATIA d.o.o.</t>
  </si>
  <si>
    <t>DM-DROGERIE MARKT d.o.o.</t>
  </si>
  <si>
    <t>DOUGLAS PARFUMERIJE d.o.o.</t>
  </si>
  <si>
    <t>STILLMARK ZAGREB d.o.o.</t>
  </si>
  <si>
    <t>SO.CAP.ORIGINAL d.o.o.</t>
  </si>
  <si>
    <t>Zagreb-Susedgrad</t>
  </si>
  <si>
    <t>Zagreb</t>
  </si>
  <si>
    <t>Split</t>
  </si>
  <si>
    <t>NKD 47.75 Trgovina na malo kozmetičkim i toaletnim proizvodima u spec. prodavaonicama</t>
  </si>
  <si>
    <r>
      <rPr>
        <b/>
        <sz val="9"/>
        <color theme="1"/>
        <rFont val="Arial"/>
        <family val="2"/>
        <charset val="238"/>
      </rPr>
      <t>Tablica 4</t>
    </r>
    <r>
      <rPr>
        <sz val="9"/>
        <color theme="1"/>
        <rFont val="Arial"/>
        <family val="2"/>
        <charset val="238"/>
      </rPr>
      <t>. Usporedba 3 vodeće tvrtke čija je pretežita ili jedna od djelatnosti trgovina kozmetičkim i toaletnim proizvodima u 2015. godini prema ukupnom prihodu i prema dobiti (iznosi u tisućama kuna)</t>
    </r>
  </si>
  <si>
    <t>84698789700</t>
  </si>
  <si>
    <t>MÜLLER TRGOVINA ZAGREB d.o.o.</t>
  </si>
  <si>
    <t>66498917936</t>
  </si>
  <si>
    <t>BIPA d.o.o.</t>
  </si>
  <si>
    <t>Ukupno</t>
  </si>
  <si>
    <r>
      <rPr>
        <b/>
        <sz val="9"/>
        <rFont val="Arial"/>
        <family val="2"/>
        <charset val="238"/>
      </rPr>
      <t>Grafikon 2. i 3.</t>
    </r>
    <r>
      <rPr>
        <sz val="11"/>
        <rFont val="Calibri"/>
        <family val="2"/>
        <charset val="238"/>
      </rPr>
      <t xml:space="preserve"> Ukupni prihod i </t>
    </r>
    <r>
      <rPr>
        <sz val="11"/>
        <rFont val="Calibri"/>
        <family val="2"/>
      </rPr>
      <t>neto dobit/gubitak 3 vodeća poduzetnika čija je pretežita ili jedna od djelatnosti trgovina kozmetičkim i toaletnim proizvodima, 2011.-2015. g. (iznosi u tisućama kuna)</t>
    </r>
  </si>
  <si>
    <t>Dobit/gubitak razdoblja</t>
  </si>
  <si>
    <t>Poduzetnik</t>
  </si>
  <si>
    <t>2011.</t>
  </si>
  <si>
    <t>2012.</t>
  </si>
  <si>
    <t>2013.</t>
  </si>
  <si>
    <t>2014.</t>
  </si>
  <si>
    <t>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</si>
</sst>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"/>
    <numFmt numFmtId="165" formatCode="0.0"/>
    <numFmt numFmtId="166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</font>
    <font>
      <i/>
      <sz val="8"/>
      <color rgb="FF1F497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</cellStyleXfs>
  <cellXfs count="64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/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3" borderId="20" xfId="0" applyFont="1" applyFill="1" applyBorder="1" applyAlignment="1">
      <alignment horizontal="left" vertical="center"/>
    </xf>
    <xf numFmtId="3" fontId="8" fillId="3" borderId="20" xfId="0" applyNumberFormat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0" fontId="7" fillId="0" borderId="21" xfId="0" applyFont="1" applyBorder="1" applyAlignment="1">
      <alignment horizontal="left" vertical="center"/>
    </xf>
    <xf numFmtId="3" fontId="8" fillId="0" borderId="21" xfId="0" applyNumberFormat="1" applyFont="1" applyBorder="1" applyAlignment="1">
      <alignment horizontal="right" vertical="center"/>
    </xf>
    <xf numFmtId="164" fontId="8" fillId="0" borderId="21" xfId="0" applyNumberFormat="1" applyFont="1" applyBorder="1" applyAlignment="1">
      <alignment horizontal="right" vertical="center"/>
    </xf>
    <xf numFmtId="164" fontId="0" fillId="0" borderId="0" xfId="0" applyNumberFormat="1" applyFill="1"/>
    <xf numFmtId="0" fontId="11" fillId="0" borderId="21" xfId="0" applyFont="1" applyBorder="1" applyAlignment="1">
      <alignment horizontal="left" vertical="center"/>
    </xf>
    <xf numFmtId="3" fontId="12" fillId="0" borderId="21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/>
    <xf numFmtId="0" fontId="14" fillId="4" borderId="18" xfId="0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3" fontId="7" fillId="0" borderId="22" xfId="0" applyNumberFormat="1" applyFont="1" applyBorder="1" applyAlignment="1">
      <alignment horizontal="right" vertical="center"/>
    </xf>
    <xf numFmtId="166" fontId="15" fillId="0" borderId="22" xfId="1" applyNumberFormat="1" applyFont="1" applyBorder="1" applyAlignment="1">
      <alignment vertical="center"/>
    </xf>
    <xf numFmtId="49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3" fontId="7" fillId="0" borderId="23" xfId="0" applyNumberFormat="1" applyFont="1" applyBorder="1" applyAlignment="1">
      <alignment horizontal="right" vertical="center"/>
    </xf>
    <xf numFmtId="166" fontId="15" fillId="0" borderId="23" xfId="1" applyNumberFormat="1" applyFont="1" applyBorder="1" applyAlignment="1">
      <alignment vertical="center"/>
    </xf>
    <xf numFmtId="3" fontId="11" fillId="6" borderId="23" xfId="0" applyNumberFormat="1" applyFont="1" applyFill="1" applyBorder="1" applyAlignment="1">
      <alignment horizontal="right" vertical="center"/>
    </xf>
    <xf numFmtId="166" fontId="17" fillId="6" borderId="23" xfId="1" applyNumberFormat="1" applyFont="1" applyFill="1" applyBorder="1" applyAlignment="1">
      <alignment vertical="center"/>
    </xf>
    <xf numFmtId="0" fontId="19" fillId="0" borderId="0" xfId="0" applyFont="1"/>
    <xf numFmtId="0" fontId="23" fillId="0" borderId="0" xfId="0" applyFont="1" applyAlignment="1">
      <alignment horizontal="left" vertical="center"/>
    </xf>
    <xf numFmtId="0" fontId="24" fillId="7" borderId="18" xfId="0" applyFont="1" applyFill="1" applyBorder="1" applyAlignment="1">
      <alignment vertical="center"/>
    </xf>
    <xf numFmtId="0" fontId="24" fillId="7" borderId="18" xfId="0" applyFont="1" applyFill="1" applyBorder="1" applyAlignment="1">
      <alignment horizontal="center" vertical="center"/>
    </xf>
    <xf numFmtId="0" fontId="25" fillId="8" borderId="18" xfId="0" applyFont="1" applyFill="1" applyBorder="1"/>
    <xf numFmtId="3" fontId="25" fillId="8" borderId="18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left" vertical="center"/>
    </xf>
  </cellXfs>
  <cellStyles count="5">
    <cellStyle name="Normal 2" xfId="2"/>
    <cellStyle name="Normal 3" xfId="3"/>
    <cellStyle name="Normalno" xfId="0" builtinId="0"/>
    <cellStyle name="Obično_List1" xfId="4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6458595998763"/>
          <c:y val="7.8575798190127139E-2"/>
          <c:w val="0.62180012805104079"/>
          <c:h val="0.63944807514276647"/>
        </c:manualLayout>
      </c:layout>
      <c:lineChart>
        <c:grouping val="standard"/>
        <c:varyColors val="0"/>
        <c:ser>
          <c:idx val="0"/>
          <c:order val="0"/>
          <c:tx>
            <c:strRef>
              <c:f>'Grafikon 2_3'!$A$26</c:f>
              <c:strCache>
                <c:ptCount val="1"/>
                <c:pt idx="0">
                  <c:v>BIPA d.o.o.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Pt>
            <c:idx val="4"/>
            <c:bubble3D val="0"/>
          </c:dPt>
          <c:cat>
            <c:strRef>
              <c:f>'Grafikon 2_3'!$B$25:$F$25</c:f>
              <c:strCache>
                <c:ptCount val="5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</c:strCache>
            </c:strRef>
          </c:cat>
          <c:val>
            <c:numRef>
              <c:f>'Grafikon 2_3'!$B$26:$F$26</c:f>
              <c:numCache>
                <c:formatCode>#,##0</c:formatCode>
                <c:ptCount val="5"/>
                <c:pt idx="0">
                  <c:v>93002.244999999995</c:v>
                </c:pt>
                <c:pt idx="1">
                  <c:v>190955.93</c:v>
                </c:pt>
                <c:pt idx="2">
                  <c:v>235698.712</c:v>
                </c:pt>
                <c:pt idx="3">
                  <c:v>256348.967</c:v>
                </c:pt>
                <c:pt idx="4">
                  <c:v>316285.652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2_3'!$A$27</c:f>
              <c:strCache>
                <c:ptCount val="1"/>
                <c:pt idx="0">
                  <c:v>MÜLLER TRGOVINA ZAGREB d.o.o.</c:v>
                </c:pt>
              </c:strCache>
            </c:strRef>
          </c:tx>
          <c:cat>
            <c:strRef>
              <c:f>'Grafikon 2_3'!$B$25:$F$25</c:f>
              <c:strCache>
                <c:ptCount val="5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</c:strCache>
            </c:strRef>
          </c:cat>
          <c:val>
            <c:numRef>
              <c:f>'Grafikon 2_3'!$B$27:$F$27</c:f>
              <c:numCache>
                <c:formatCode>#,##0</c:formatCode>
                <c:ptCount val="5"/>
                <c:pt idx="0">
                  <c:v>473913.98200000002</c:v>
                </c:pt>
                <c:pt idx="1">
                  <c:v>577574.55700000003</c:v>
                </c:pt>
                <c:pt idx="2">
                  <c:v>746614.07900000003</c:v>
                </c:pt>
                <c:pt idx="3">
                  <c:v>917754.48400000005</c:v>
                </c:pt>
                <c:pt idx="4">
                  <c:v>990774.38800000004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'Grafikon 2_3'!$A$28</c:f>
              <c:strCache>
                <c:ptCount val="1"/>
                <c:pt idx="0">
                  <c:v>DM-DROGERIE MARKT d.o.o.</c:v>
                </c:pt>
              </c:strCache>
            </c:strRef>
          </c:tx>
          <c:cat>
            <c:strRef>
              <c:f>'Grafikon 2_3'!$B$25:$F$25</c:f>
              <c:strCache>
                <c:ptCount val="5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</c:strCache>
            </c:strRef>
          </c:cat>
          <c:val>
            <c:numRef>
              <c:f>'Grafikon 2_3'!$B$28:$F$28</c:f>
              <c:numCache>
                <c:formatCode>#,##0</c:formatCode>
                <c:ptCount val="5"/>
                <c:pt idx="0">
                  <c:v>1616595.105</c:v>
                </c:pt>
                <c:pt idx="1">
                  <c:v>1628775.5049999999</c:v>
                </c:pt>
                <c:pt idx="2">
                  <c:v>1625589.088</c:v>
                </c:pt>
                <c:pt idx="3">
                  <c:v>1631432.236</c:v>
                </c:pt>
                <c:pt idx="4">
                  <c:v>1638883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21824"/>
        <c:axId val="77823360"/>
      </c:lineChart>
      <c:catAx>
        <c:axId val="778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7823360"/>
        <c:crosses val="autoZero"/>
        <c:auto val="1"/>
        <c:lblAlgn val="ctr"/>
        <c:lblOffset val="100"/>
        <c:noMultiLvlLbl val="0"/>
      </c:catAx>
      <c:valAx>
        <c:axId val="778233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7821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rtl="0"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dTable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6458595998763"/>
          <c:y val="7.8575798190127139E-2"/>
          <c:w val="0.62180012805104079"/>
          <c:h val="0.63944807514276647"/>
        </c:manualLayout>
      </c:layout>
      <c:lineChart>
        <c:grouping val="standard"/>
        <c:varyColors val="0"/>
        <c:ser>
          <c:idx val="0"/>
          <c:order val="0"/>
          <c:tx>
            <c:strRef>
              <c:f>'Grafikon 2_3'!$J$26</c:f>
              <c:strCache>
                <c:ptCount val="1"/>
                <c:pt idx="0">
                  <c:v>BIPA d.o.o.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dPt>
            <c:idx val="4"/>
            <c:bubble3D val="0"/>
          </c:dPt>
          <c:cat>
            <c:strRef>
              <c:f>'Grafikon 2_3'!$K$25:$O$25</c:f>
              <c:strCache>
                <c:ptCount val="5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</c:strCache>
            </c:strRef>
          </c:cat>
          <c:val>
            <c:numRef>
              <c:f>'Grafikon 2_3'!$K$26:$O$26</c:f>
              <c:numCache>
                <c:formatCode>#,##0</c:formatCode>
                <c:ptCount val="5"/>
                <c:pt idx="0">
                  <c:v>-11367.749</c:v>
                </c:pt>
                <c:pt idx="1">
                  <c:v>-37064.601999999999</c:v>
                </c:pt>
                <c:pt idx="2">
                  <c:v>-26382.342000000001</c:v>
                </c:pt>
                <c:pt idx="3">
                  <c:v>-35647.783000000003</c:v>
                </c:pt>
                <c:pt idx="4">
                  <c:v>-28395.047999999999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2_3'!$J$27</c:f>
              <c:strCache>
                <c:ptCount val="1"/>
                <c:pt idx="0">
                  <c:v>MÜLLER TRGOVINA ZAGREB d.o.o.</c:v>
                </c:pt>
              </c:strCache>
            </c:strRef>
          </c:tx>
          <c:cat>
            <c:strRef>
              <c:f>'Grafikon 2_3'!$K$25:$O$25</c:f>
              <c:strCache>
                <c:ptCount val="5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</c:strCache>
            </c:strRef>
          </c:cat>
          <c:val>
            <c:numRef>
              <c:f>'Grafikon 2_3'!$K$27:$O$27</c:f>
              <c:numCache>
                <c:formatCode>#,##0</c:formatCode>
                <c:ptCount val="5"/>
                <c:pt idx="0">
                  <c:v>-14709.061</c:v>
                </c:pt>
                <c:pt idx="1">
                  <c:v>6179.63</c:v>
                </c:pt>
                <c:pt idx="2">
                  <c:v>8809.9869999999992</c:v>
                </c:pt>
                <c:pt idx="3">
                  <c:v>40073.161</c:v>
                </c:pt>
                <c:pt idx="4">
                  <c:v>43576.218000000001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'Grafikon 2_3'!$J$28</c:f>
              <c:strCache>
                <c:ptCount val="1"/>
                <c:pt idx="0">
                  <c:v>DM-DROGERIE MARKT d.o.o.</c:v>
                </c:pt>
              </c:strCache>
            </c:strRef>
          </c:tx>
          <c:cat>
            <c:strRef>
              <c:f>'Grafikon 2_3'!$K$25:$O$25</c:f>
              <c:strCache>
                <c:ptCount val="5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</c:strCache>
            </c:strRef>
          </c:cat>
          <c:val>
            <c:numRef>
              <c:f>'Grafikon 2_3'!$K$28:$O$28</c:f>
              <c:numCache>
                <c:formatCode>#,##0</c:formatCode>
                <c:ptCount val="5"/>
                <c:pt idx="0">
                  <c:v>78143.087</c:v>
                </c:pt>
                <c:pt idx="1">
                  <c:v>102168.85400000001</c:v>
                </c:pt>
                <c:pt idx="2">
                  <c:v>71097.214999999997</c:v>
                </c:pt>
                <c:pt idx="3">
                  <c:v>52185.623</c:v>
                </c:pt>
                <c:pt idx="4">
                  <c:v>79971.831999999995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66720"/>
        <c:axId val="75980800"/>
      </c:lineChart>
      <c:catAx>
        <c:axId val="7596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980800"/>
        <c:crosses val="autoZero"/>
        <c:auto val="1"/>
        <c:lblAlgn val="ctr"/>
        <c:lblOffset val="100"/>
        <c:noMultiLvlLbl val="0"/>
      </c:catAx>
      <c:valAx>
        <c:axId val="759808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5966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rtl="0"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</c:dTable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123825</xdr:rowOff>
    </xdr:from>
    <xdr:to>
      <xdr:col>0</xdr:col>
      <xdr:colOff>1681322</xdr:colOff>
      <xdr:row>2</xdr:row>
      <xdr:rowOff>19051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382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2</xdr:col>
      <xdr:colOff>328772</xdr:colOff>
      <xdr:row>2</xdr:row>
      <xdr:rowOff>9526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2</xdr:col>
      <xdr:colOff>328772</xdr:colOff>
      <xdr:row>2</xdr:row>
      <xdr:rowOff>9526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5</xdr:row>
      <xdr:rowOff>66674</xdr:rowOff>
    </xdr:from>
    <xdr:to>
      <xdr:col>7</xdr:col>
      <xdr:colOff>466725</xdr:colOff>
      <xdr:row>20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</xdr:row>
      <xdr:rowOff>9525</xdr:rowOff>
    </xdr:from>
    <xdr:to>
      <xdr:col>0</xdr:col>
      <xdr:colOff>1633697</xdr:colOff>
      <xdr:row>2</xdr:row>
      <xdr:rowOff>95251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0025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295275</xdr:colOff>
      <xdr:row>5</xdr:row>
      <xdr:rowOff>95250</xdr:rowOff>
    </xdr:from>
    <xdr:to>
      <xdr:col>17</xdr:col>
      <xdr:colOff>200025</xdr:colOff>
      <xdr:row>20</xdr:row>
      <xdr:rowOff>114301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0.01712</cdr:x>
      <cdr:y>0.0596</cdr:y>
    </cdr:from>
    <cdr:to>
      <cdr:x>0.2097</cdr:x>
      <cdr:y>0.28477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114301" y="171451"/>
          <a:ext cx="1285875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200" b="1">
              <a:solidFill>
                <a:schemeClr val="accent1">
                  <a:lumMod val="50000"/>
                </a:schemeClr>
              </a:solidFill>
            </a:rPr>
            <a:t>Ukupni prihod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0.04565</cdr:x>
      <cdr:y>0.08278</cdr:y>
    </cdr:from>
    <cdr:to>
      <cdr:x>0.2311</cdr:x>
      <cdr:y>0.30795</cdr:y>
    </cdr:to>
    <cdr:sp macro="" textlink="">
      <cdr:nvSpPr>
        <cdr:cNvPr id="2" name="TekstniOkvir 1"/>
        <cdr:cNvSpPr txBox="1"/>
      </cdr:nvSpPr>
      <cdr:spPr>
        <a:xfrm xmlns:a="http://schemas.openxmlformats.org/drawingml/2006/main">
          <a:off x="304811" y="238117"/>
          <a:ext cx="1238239" cy="647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r-HR" sz="1200" b="1">
              <a:solidFill>
                <a:schemeClr val="accent1">
                  <a:lumMod val="50000"/>
                </a:schemeClr>
              </a:solidFill>
            </a:rPr>
            <a:t>Dobit/gubitak razdoblja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A6" sqref="A6"/>
    </sheetView>
  </sheetViews>
  <sheetFormatPr defaultRowHeight="15" x14ac:dyDescent="0.25"/>
  <cols>
    <col min="1" max="1" width="60.7109375" customWidth="1"/>
    <col min="2" max="3" width="15.7109375" customWidth="1"/>
    <col min="4" max="4" width="6.7109375" customWidth="1"/>
  </cols>
  <sheetData>
    <row r="1" spans="1:4" ht="18.75" x14ac:dyDescent="0.3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4" spans="1:4" x14ac:dyDescent="0.25">
      <c r="A4" s="3" t="s">
        <v>3</v>
      </c>
    </row>
    <row r="5" spans="1:4" x14ac:dyDescent="0.25">
      <c r="A5" s="4" t="s">
        <v>4</v>
      </c>
    </row>
    <row r="7" spans="1:4" ht="24.95" customHeight="1" x14ac:dyDescent="0.25">
      <c r="A7" s="58" t="s">
        <v>5</v>
      </c>
      <c r="B7" s="58" t="s">
        <v>6</v>
      </c>
      <c r="C7" s="59"/>
      <c r="D7" s="60"/>
    </row>
    <row r="8" spans="1:4" ht="15" customHeight="1" x14ac:dyDescent="0.25">
      <c r="A8" s="58"/>
      <c r="B8" s="5" t="s">
        <v>7</v>
      </c>
      <c r="C8" s="6" t="s">
        <v>8</v>
      </c>
      <c r="D8" s="7" t="s">
        <v>9</v>
      </c>
    </row>
    <row r="9" spans="1:4" ht="15" customHeight="1" x14ac:dyDescent="0.25">
      <c r="A9" s="8" t="s">
        <v>10</v>
      </c>
      <c r="B9" s="9"/>
      <c r="C9" s="10">
        <v>81</v>
      </c>
      <c r="D9" s="11" t="s">
        <v>11</v>
      </c>
    </row>
    <row r="10" spans="1:4" ht="15" customHeight="1" x14ac:dyDescent="0.25">
      <c r="A10" s="12" t="s">
        <v>12</v>
      </c>
      <c r="B10" s="13">
        <v>35</v>
      </c>
      <c r="C10" s="14">
        <v>40</v>
      </c>
      <c r="D10" s="15">
        <v>114.28571428571428</v>
      </c>
    </row>
    <row r="11" spans="1:4" ht="15" customHeight="1" x14ac:dyDescent="0.25">
      <c r="A11" s="12" t="s">
        <v>13</v>
      </c>
      <c r="B11" s="13">
        <v>38</v>
      </c>
      <c r="C11" s="14">
        <v>41</v>
      </c>
      <c r="D11" s="15">
        <v>107.89473684210526</v>
      </c>
    </row>
    <row r="12" spans="1:4" ht="15" customHeight="1" x14ac:dyDescent="0.25">
      <c r="A12" s="12" t="s">
        <v>14</v>
      </c>
      <c r="B12" s="13">
        <v>1560</v>
      </c>
      <c r="C12" s="14">
        <v>1555</v>
      </c>
      <c r="D12" s="15">
        <v>99.679487179487182</v>
      </c>
    </row>
    <row r="13" spans="1:4" ht="15" customHeight="1" x14ac:dyDescent="0.25">
      <c r="A13" s="12" t="s">
        <v>15</v>
      </c>
      <c r="B13" s="13">
        <v>1871383.925</v>
      </c>
      <c r="C13" s="14">
        <v>1876774.15</v>
      </c>
      <c r="D13" s="15">
        <v>100.28803416166994</v>
      </c>
    </row>
    <row r="14" spans="1:4" ht="15" customHeight="1" x14ac:dyDescent="0.25">
      <c r="A14" s="12" t="s">
        <v>16</v>
      </c>
      <c r="B14" s="13">
        <v>1803017.7320000001</v>
      </c>
      <c r="C14" s="14">
        <v>1776846.8289999999</v>
      </c>
      <c r="D14" s="15">
        <v>98.548494419354924</v>
      </c>
    </row>
    <row r="15" spans="1:4" ht="15" customHeight="1" x14ac:dyDescent="0.25">
      <c r="A15" s="12" t="s">
        <v>17</v>
      </c>
      <c r="B15" s="13">
        <v>78204.270999999993</v>
      </c>
      <c r="C15" s="14">
        <v>107240.414</v>
      </c>
      <c r="D15" s="15">
        <v>137.12858981832338</v>
      </c>
    </row>
    <row r="16" spans="1:4" ht="15" customHeight="1" x14ac:dyDescent="0.25">
      <c r="A16" s="12" t="s">
        <v>18</v>
      </c>
      <c r="B16" s="13">
        <v>9838.0779999999995</v>
      </c>
      <c r="C16" s="14">
        <v>7313.0929999999998</v>
      </c>
      <c r="D16" s="15">
        <v>74.334570228046587</v>
      </c>
    </row>
    <row r="17" spans="1:4" ht="15" customHeight="1" x14ac:dyDescent="0.25">
      <c r="A17" s="12" t="s">
        <v>19</v>
      </c>
      <c r="B17" s="13">
        <v>19598.666000000001</v>
      </c>
      <c r="C17" s="14">
        <v>21380.749</v>
      </c>
      <c r="D17" s="15">
        <v>109.09287907656571</v>
      </c>
    </row>
    <row r="18" spans="1:4" ht="15" customHeight="1" x14ac:dyDescent="0.25">
      <c r="A18" s="12" t="s">
        <v>20</v>
      </c>
      <c r="B18" s="13">
        <v>58601.125999999997</v>
      </c>
      <c r="C18" s="14">
        <v>85859.837</v>
      </c>
      <c r="D18" s="15">
        <v>146.51567787281087</v>
      </c>
    </row>
    <row r="19" spans="1:4" ht="15" customHeight="1" x14ac:dyDescent="0.25">
      <c r="A19" s="12" t="s">
        <v>21</v>
      </c>
      <c r="B19" s="13">
        <v>9833.5990000000002</v>
      </c>
      <c r="C19" s="14">
        <v>7313.2650000000003</v>
      </c>
      <c r="D19" s="15">
        <v>74.370177185382474</v>
      </c>
    </row>
    <row r="20" spans="1:4" ht="15" customHeight="1" x14ac:dyDescent="0.25">
      <c r="A20" s="12" t="s">
        <v>22</v>
      </c>
      <c r="B20" s="13">
        <v>48767.527000000002</v>
      </c>
      <c r="C20" s="14">
        <v>78546.572</v>
      </c>
      <c r="D20" s="15">
        <v>161.06326654619988</v>
      </c>
    </row>
    <row r="21" spans="1:4" ht="15" customHeight="1" x14ac:dyDescent="0.25">
      <c r="A21" s="12" t="s">
        <v>23</v>
      </c>
      <c r="B21" s="13">
        <v>153696.72099999999</v>
      </c>
      <c r="C21" s="14">
        <v>149970.274</v>
      </c>
      <c r="D21" s="15">
        <v>97.57545445618193</v>
      </c>
    </row>
    <row r="22" spans="1:4" ht="15" customHeight="1" x14ac:dyDescent="0.25">
      <c r="A22" s="12" t="s">
        <v>24</v>
      </c>
      <c r="B22" s="13">
        <v>8210.294925213675</v>
      </c>
      <c r="C22" s="14">
        <v>8036.9921757770635</v>
      </c>
      <c r="D22" s="15">
        <v>97.889201898163222</v>
      </c>
    </row>
    <row r="23" spans="1:4" ht="15" customHeight="1" x14ac:dyDescent="0.25">
      <c r="A23" s="12" t="s">
        <v>25</v>
      </c>
      <c r="B23" s="13">
        <v>0</v>
      </c>
      <c r="C23" s="14">
        <v>0</v>
      </c>
      <c r="D23" s="15" t="s">
        <v>11</v>
      </c>
    </row>
    <row r="24" spans="1:4" ht="15" customHeight="1" x14ac:dyDescent="0.25">
      <c r="A24" s="12" t="s">
        <v>26</v>
      </c>
      <c r="B24" s="13">
        <v>106750.023</v>
      </c>
      <c r="C24" s="14">
        <v>105617.51700000001</v>
      </c>
      <c r="D24" s="15">
        <v>98.939104678225704</v>
      </c>
    </row>
    <row r="25" spans="1:4" ht="15" customHeight="1" x14ac:dyDescent="0.25">
      <c r="A25" s="12" t="s">
        <v>27</v>
      </c>
      <c r="B25" s="13">
        <v>408419.36</v>
      </c>
      <c r="C25" s="14">
        <v>408419.36</v>
      </c>
      <c r="D25" s="15">
        <v>100</v>
      </c>
    </row>
    <row r="26" spans="1:4" ht="15" customHeight="1" x14ac:dyDescent="0.25">
      <c r="A26" s="12" t="s">
        <v>28</v>
      </c>
      <c r="B26" s="13">
        <v>28947.221000000001</v>
      </c>
      <c r="C26" s="14">
        <v>23922.034</v>
      </c>
      <c r="D26" s="15">
        <v>82.640174682053242</v>
      </c>
    </row>
    <row r="27" spans="1:4" ht="15" customHeight="1" x14ac:dyDescent="0.25">
      <c r="A27" s="12" t="s">
        <v>29</v>
      </c>
      <c r="B27" s="13">
        <v>544116.60400000005</v>
      </c>
      <c r="C27" s="14">
        <v>546190.66</v>
      </c>
      <c r="D27" s="15">
        <v>100.3811785901685</v>
      </c>
    </row>
    <row r="28" spans="1:4" ht="15" customHeight="1" x14ac:dyDescent="0.25">
      <c r="A28" s="12" t="s">
        <v>30</v>
      </c>
      <c r="B28" s="13">
        <v>194799.49</v>
      </c>
      <c r="C28" s="14">
        <v>206706.58300000001</v>
      </c>
      <c r="D28" s="15">
        <v>106.11248674213675</v>
      </c>
    </row>
    <row r="29" spans="1:4" ht="15" customHeight="1" x14ac:dyDescent="0.25">
      <c r="A29" s="12" t="s">
        <v>31</v>
      </c>
      <c r="B29" s="13">
        <v>15766.502</v>
      </c>
      <c r="C29" s="14">
        <v>10962.046</v>
      </c>
      <c r="D29" s="15">
        <v>69.527444958938901</v>
      </c>
    </row>
    <row r="30" spans="1:4" ht="15" customHeight="1" x14ac:dyDescent="0.25">
      <c r="A30" s="12" t="s">
        <v>32</v>
      </c>
      <c r="B30" s="13">
        <v>43799.258999999998</v>
      </c>
      <c r="C30" s="14">
        <v>31785.871999999999</v>
      </c>
      <c r="D30" s="15">
        <v>72.571711772566744</v>
      </c>
    </row>
    <row r="31" spans="1:4" ht="15" customHeight="1" x14ac:dyDescent="0.25">
      <c r="A31" s="12" t="s">
        <v>33</v>
      </c>
      <c r="B31" s="13">
        <v>252386.152</v>
      </c>
      <c r="C31" s="14">
        <v>251935.117</v>
      </c>
      <c r="D31" s="15">
        <v>99.821291700663522</v>
      </c>
    </row>
    <row r="32" spans="1:4" ht="15" customHeight="1" x14ac:dyDescent="0.25">
      <c r="A32" s="12" t="s">
        <v>34</v>
      </c>
      <c r="B32" s="13">
        <v>37365.199999999997</v>
      </c>
      <c r="C32" s="14">
        <v>44801.042999999998</v>
      </c>
      <c r="D32" s="15">
        <v>119.90045015147786</v>
      </c>
    </row>
    <row r="33" spans="1:4" ht="15" customHeight="1" x14ac:dyDescent="0.25">
      <c r="A33" s="12" t="s">
        <v>35</v>
      </c>
      <c r="B33" s="13"/>
      <c r="C33" s="14">
        <v>81</v>
      </c>
      <c r="D33" s="15" t="s">
        <v>11</v>
      </c>
    </row>
    <row r="34" spans="1:4" ht="15" customHeight="1" x14ac:dyDescent="0.25">
      <c r="A34" s="12" t="s">
        <v>36</v>
      </c>
      <c r="B34" s="13">
        <v>5</v>
      </c>
      <c r="C34" s="14">
        <v>9</v>
      </c>
      <c r="D34" s="15">
        <v>180</v>
      </c>
    </row>
    <row r="35" spans="1:4" ht="15" customHeight="1" x14ac:dyDescent="0.25">
      <c r="A35" s="12" t="s">
        <v>37</v>
      </c>
      <c r="B35" s="13">
        <v>17</v>
      </c>
      <c r="C35" s="14">
        <v>17</v>
      </c>
      <c r="D35" s="15">
        <v>100</v>
      </c>
    </row>
    <row r="36" spans="1:4" ht="15" customHeight="1" x14ac:dyDescent="0.25">
      <c r="A36" s="12" t="s">
        <v>38</v>
      </c>
      <c r="B36" s="13">
        <v>10376.291999999999</v>
      </c>
      <c r="C36" s="14">
        <v>5518.0219999999999</v>
      </c>
      <c r="D36" s="15">
        <v>53.179131813175651</v>
      </c>
    </row>
    <row r="37" spans="1:4" ht="15" customHeight="1" x14ac:dyDescent="0.25">
      <c r="A37" s="12" t="s">
        <v>39</v>
      </c>
      <c r="B37" s="13">
        <v>384948.565</v>
      </c>
      <c r="C37" s="14">
        <v>377538.09</v>
      </c>
      <c r="D37" s="15">
        <v>98.074944116235372</v>
      </c>
    </row>
    <row r="38" spans="1:4" ht="15" customHeight="1" x14ac:dyDescent="0.25">
      <c r="A38" s="12" t="s">
        <v>40</v>
      </c>
      <c r="B38" s="13">
        <v>-374572.27299999999</v>
      </c>
      <c r="C38" s="14">
        <v>-372020.06800000003</v>
      </c>
      <c r="D38" s="15">
        <v>99.318634831254599</v>
      </c>
    </row>
    <row r="39" spans="1:4" ht="15" customHeight="1" x14ac:dyDescent="0.25">
      <c r="A39" s="12" t="s">
        <v>35</v>
      </c>
      <c r="B39" s="13"/>
      <c r="C39" s="14">
        <v>81</v>
      </c>
      <c r="D39" s="15" t="s">
        <v>11</v>
      </c>
    </row>
    <row r="40" spans="1:4" ht="15" customHeight="1" x14ac:dyDescent="0.25">
      <c r="A40" s="12" t="s">
        <v>41</v>
      </c>
      <c r="B40" s="13">
        <v>15</v>
      </c>
      <c r="C40" s="14">
        <v>17</v>
      </c>
      <c r="D40" s="15">
        <v>113.33333333333333</v>
      </c>
    </row>
    <row r="41" spans="1:4" ht="15" customHeight="1" x14ac:dyDescent="0.25">
      <c r="A41" s="12" t="s">
        <v>42</v>
      </c>
      <c r="B41" s="13">
        <v>58</v>
      </c>
      <c r="C41" s="14">
        <v>64</v>
      </c>
      <c r="D41" s="15">
        <v>110.34482758620689</v>
      </c>
    </row>
    <row r="42" spans="1:4" ht="15" customHeight="1" x14ac:dyDescent="0.25">
      <c r="A42" s="16" t="s">
        <v>43</v>
      </c>
      <c r="B42" s="17">
        <v>47755.328999999998</v>
      </c>
      <c r="C42" s="18">
        <v>41680.44</v>
      </c>
      <c r="D42" s="19">
        <v>87.279139046450709</v>
      </c>
    </row>
  </sheetData>
  <mergeCells count="2">
    <mergeCell ref="A7:A8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workbookViewId="0">
      <selection activeCell="A27" sqref="A27"/>
    </sheetView>
  </sheetViews>
  <sheetFormatPr defaultRowHeight="15" x14ac:dyDescent="0.25"/>
  <cols>
    <col min="1" max="1" width="53.42578125" bestFit="1" customWidth="1"/>
    <col min="2" max="3" width="15" customWidth="1"/>
    <col min="4" max="4" width="8.7109375" customWidth="1"/>
  </cols>
  <sheetData>
    <row r="3" spans="1:5" x14ac:dyDescent="0.25">
      <c r="B3" s="20"/>
    </row>
    <row r="4" spans="1:5" x14ac:dyDescent="0.25">
      <c r="A4" s="21" t="s">
        <v>46</v>
      </c>
      <c r="B4" s="20"/>
      <c r="C4" s="21"/>
    </row>
    <row r="6" spans="1:5" ht="23.25" customHeight="1" x14ac:dyDescent="0.25">
      <c r="A6" s="61" t="s">
        <v>5</v>
      </c>
      <c r="B6" s="61" t="s">
        <v>74</v>
      </c>
      <c r="C6" s="61"/>
      <c r="D6" s="62"/>
    </row>
    <row r="7" spans="1:5" x14ac:dyDescent="0.25">
      <c r="A7" s="61"/>
      <c r="B7" s="22" t="s">
        <v>7</v>
      </c>
      <c r="C7" s="22" t="s">
        <v>8</v>
      </c>
      <c r="D7" s="23" t="s">
        <v>9</v>
      </c>
      <c r="E7" s="24"/>
    </row>
    <row r="8" spans="1:5" x14ac:dyDescent="0.25">
      <c r="A8" s="25" t="s">
        <v>10</v>
      </c>
      <c r="B8" s="26"/>
      <c r="C8" s="26">
        <v>81</v>
      </c>
      <c r="D8" s="27" t="s">
        <v>11</v>
      </c>
      <c r="E8" s="24"/>
    </row>
    <row r="9" spans="1:5" x14ac:dyDescent="0.25">
      <c r="A9" s="28" t="s">
        <v>12</v>
      </c>
      <c r="B9" s="29">
        <v>35</v>
      </c>
      <c r="C9" s="29">
        <v>40</v>
      </c>
      <c r="D9" s="30">
        <v>114.28571428571428</v>
      </c>
      <c r="E9" s="31"/>
    </row>
    <row r="10" spans="1:5" x14ac:dyDescent="0.25">
      <c r="A10" s="28" t="s">
        <v>13</v>
      </c>
      <c r="B10" s="29">
        <v>38</v>
      </c>
      <c r="C10" s="29">
        <v>41</v>
      </c>
      <c r="D10" s="30">
        <v>107.89473684210526</v>
      </c>
      <c r="E10" s="31"/>
    </row>
    <row r="11" spans="1:5" x14ac:dyDescent="0.25">
      <c r="A11" s="32" t="s">
        <v>14</v>
      </c>
      <c r="B11" s="33">
        <v>1560</v>
      </c>
      <c r="C11" s="33">
        <v>1555</v>
      </c>
      <c r="D11" s="34">
        <v>99.679487179487182</v>
      </c>
      <c r="E11" s="35"/>
    </row>
    <row r="12" spans="1:5" x14ac:dyDescent="0.25">
      <c r="A12" s="32" t="s">
        <v>15</v>
      </c>
      <c r="B12" s="33">
        <v>1871383.925</v>
      </c>
      <c r="C12" s="33">
        <v>1876774.15</v>
      </c>
      <c r="D12" s="34">
        <v>100.28803416166994</v>
      </c>
      <c r="E12" s="24"/>
    </row>
    <row r="13" spans="1:5" x14ac:dyDescent="0.25">
      <c r="A13" s="32" t="s">
        <v>16</v>
      </c>
      <c r="B13" s="33">
        <v>1803017.7320000001</v>
      </c>
      <c r="C13" s="33">
        <v>1776846.8289999999</v>
      </c>
      <c r="D13" s="34">
        <v>98.548494419354924</v>
      </c>
      <c r="E13" s="24"/>
    </row>
    <row r="14" spans="1:5" x14ac:dyDescent="0.25">
      <c r="A14" s="32" t="s">
        <v>17</v>
      </c>
      <c r="B14" s="33">
        <v>78204.270999999993</v>
      </c>
      <c r="C14" s="33">
        <v>107240.414</v>
      </c>
      <c r="D14" s="34">
        <v>137.12858981832338</v>
      </c>
      <c r="E14" s="24"/>
    </row>
    <row r="15" spans="1:5" x14ac:dyDescent="0.25">
      <c r="A15" s="32" t="s">
        <v>18</v>
      </c>
      <c r="B15" s="33">
        <v>9838.0779999999995</v>
      </c>
      <c r="C15" s="33">
        <v>7313.0929999999998</v>
      </c>
      <c r="D15" s="34">
        <v>74.334570228046587</v>
      </c>
      <c r="E15" s="24"/>
    </row>
    <row r="16" spans="1:5" x14ac:dyDescent="0.25">
      <c r="A16" s="32" t="s">
        <v>19</v>
      </c>
      <c r="B16" s="33">
        <v>19598.666000000001</v>
      </c>
      <c r="C16" s="33">
        <v>21380.749</v>
      </c>
      <c r="D16" s="34">
        <v>109.09287907656571</v>
      </c>
      <c r="E16" s="24"/>
    </row>
    <row r="17" spans="1:5" x14ac:dyDescent="0.25">
      <c r="A17" s="32" t="s">
        <v>20</v>
      </c>
      <c r="B17" s="33">
        <v>58601.125999999997</v>
      </c>
      <c r="C17" s="33">
        <v>85859.837</v>
      </c>
      <c r="D17" s="34">
        <v>146.51567787281087</v>
      </c>
      <c r="E17" s="24"/>
    </row>
    <row r="18" spans="1:5" x14ac:dyDescent="0.25">
      <c r="A18" s="32" t="s">
        <v>21</v>
      </c>
      <c r="B18" s="33">
        <v>9833.5990000000002</v>
      </c>
      <c r="C18" s="33">
        <v>7313.2650000000003</v>
      </c>
      <c r="D18" s="34">
        <v>74.370177185382474</v>
      </c>
      <c r="E18" s="24"/>
    </row>
    <row r="19" spans="1:5" x14ac:dyDescent="0.25">
      <c r="A19" s="36" t="s">
        <v>44</v>
      </c>
      <c r="B19" s="37">
        <v>48767.527000000002</v>
      </c>
      <c r="C19" s="37">
        <v>78546.572</v>
      </c>
      <c r="D19" s="38">
        <v>161.06326654619988</v>
      </c>
      <c r="E19" s="24"/>
    </row>
    <row r="20" spans="1:5" x14ac:dyDescent="0.25">
      <c r="A20" s="32" t="s">
        <v>38</v>
      </c>
      <c r="B20" s="33">
        <v>10376.291999999999</v>
      </c>
      <c r="C20" s="33">
        <v>5518.0219999999999</v>
      </c>
      <c r="D20" s="34">
        <v>53.179131813175651</v>
      </c>
      <c r="E20" s="24"/>
    </row>
    <row r="21" spans="1:5" x14ac:dyDescent="0.25">
      <c r="A21" s="32" t="s">
        <v>39</v>
      </c>
      <c r="B21" s="33">
        <v>384948.565</v>
      </c>
      <c r="C21" s="33">
        <v>377538.09</v>
      </c>
      <c r="D21" s="34">
        <v>98.074944116235372</v>
      </c>
      <c r="E21" s="24"/>
    </row>
    <row r="22" spans="1:5" x14ac:dyDescent="0.25">
      <c r="A22" s="32" t="s">
        <v>40</v>
      </c>
      <c r="B22" s="33">
        <v>-374572.27299999999</v>
      </c>
      <c r="C22" s="33">
        <v>-372020.06800000003</v>
      </c>
      <c r="D22" s="34">
        <v>99.318634831254599</v>
      </c>
      <c r="E22" s="24"/>
    </row>
    <row r="23" spans="1:5" x14ac:dyDescent="0.25">
      <c r="A23" s="32" t="s">
        <v>43</v>
      </c>
      <c r="B23" s="33">
        <v>47755.328999999998</v>
      </c>
      <c r="C23" s="33">
        <v>41680.44</v>
      </c>
      <c r="D23" s="34">
        <v>87.279139046450709</v>
      </c>
    </row>
    <row r="24" spans="1:5" x14ac:dyDescent="0.25">
      <c r="A24" s="32" t="s">
        <v>24</v>
      </c>
      <c r="B24" s="33">
        <v>8210.294925213675</v>
      </c>
      <c r="C24" s="33">
        <v>8036.9921757770635</v>
      </c>
      <c r="D24" s="34">
        <v>97.889201898163222</v>
      </c>
    </row>
    <row r="26" spans="1:5" x14ac:dyDescent="0.25">
      <c r="A26" s="39" t="s">
        <v>45</v>
      </c>
    </row>
  </sheetData>
  <mergeCells count="2">
    <mergeCell ref="A6:A7"/>
    <mergeCell ref="B6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>
      <selection activeCell="B19" sqref="B19"/>
    </sheetView>
  </sheetViews>
  <sheetFormatPr defaultRowHeight="15" x14ac:dyDescent="0.25"/>
  <cols>
    <col min="1" max="1" width="5" customWidth="1"/>
    <col min="2" max="2" width="13.85546875" customWidth="1"/>
    <col min="3" max="3" width="32.42578125" bestFit="1" customWidth="1"/>
    <col min="4" max="4" width="16" bestFit="1" customWidth="1"/>
    <col min="5" max="5" width="13.7109375" customWidth="1"/>
    <col min="6" max="6" width="14.140625" customWidth="1"/>
  </cols>
  <sheetData>
    <row r="3" spans="1:6" x14ac:dyDescent="0.25">
      <c r="D3" s="20"/>
    </row>
    <row r="4" spans="1:6" x14ac:dyDescent="0.25">
      <c r="A4" s="40" t="s">
        <v>63</v>
      </c>
      <c r="D4" s="20"/>
      <c r="E4" s="40"/>
    </row>
    <row r="6" spans="1:6" ht="22.5" x14ac:dyDescent="0.25">
      <c r="A6" s="41" t="s">
        <v>61</v>
      </c>
      <c r="B6" s="41" t="s">
        <v>47</v>
      </c>
      <c r="C6" s="41" t="s">
        <v>48</v>
      </c>
      <c r="D6" s="41" t="s">
        <v>49</v>
      </c>
      <c r="E6" s="41" t="s">
        <v>50</v>
      </c>
      <c r="F6" s="41" t="s">
        <v>62</v>
      </c>
    </row>
    <row r="7" spans="1:6" x14ac:dyDescent="0.25">
      <c r="A7" s="42" t="s">
        <v>51</v>
      </c>
      <c r="B7" s="42" t="s">
        <v>52</v>
      </c>
      <c r="C7" s="43" t="s">
        <v>67</v>
      </c>
      <c r="D7" s="43" t="s">
        <v>71</v>
      </c>
      <c r="E7" s="44">
        <v>1638883</v>
      </c>
      <c r="F7" s="45">
        <f>E7/$E$13</f>
        <v>0.87324465759505487</v>
      </c>
    </row>
    <row r="8" spans="1:6" x14ac:dyDescent="0.25">
      <c r="A8" s="46" t="s">
        <v>53</v>
      </c>
      <c r="B8" s="46" t="s">
        <v>54</v>
      </c>
      <c r="C8" s="47" t="s">
        <v>68</v>
      </c>
      <c r="D8" s="47" t="s">
        <v>72</v>
      </c>
      <c r="E8" s="48">
        <v>116589.818</v>
      </c>
      <c r="F8" s="49">
        <f t="shared" ref="F8:F13" si="0">E8/$E$13</f>
        <v>6.2122455171284195E-2</v>
      </c>
    </row>
    <row r="9" spans="1:6" x14ac:dyDescent="0.25">
      <c r="A9" s="46" t="s">
        <v>55</v>
      </c>
      <c r="B9" s="46" t="s">
        <v>56</v>
      </c>
      <c r="C9" s="47" t="s">
        <v>69</v>
      </c>
      <c r="D9" s="47" t="s">
        <v>72</v>
      </c>
      <c r="E9" s="48">
        <v>37403.091999999997</v>
      </c>
      <c r="F9" s="49">
        <f t="shared" si="0"/>
        <v>1.9929458214244904E-2</v>
      </c>
    </row>
    <row r="10" spans="1:6" x14ac:dyDescent="0.25">
      <c r="A10" s="46" t="s">
        <v>57</v>
      </c>
      <c r="B10" s="46" t="s">
        <v>58</v>
      </c>
      <c r="C10" s="47" t="s">
        <v>66</v>
      </c>
      <c r="D10" s="47" t="s">
        <v>72</v>
      </c>
      <c r="E10" s="48">
        <v>12861.62</v>
      </c>
      <c r="F10" s="49">
        <f t="shared" si="0"/>
        <v>6.8530462229565567E-3</v>
      </c>
    </row>
    <row r="11" spans="1:6" x14ac:dyDescent="0.25">
      <c r="A11" s="46" t="s">
        <v>59</v>
      </c>
      <c r="B11" s="46" t="s">
        <v>60</v>
      </c>
      <c r="C11" s="47" t="s">
        <v>70</v>
      </c>
      <c r="D11" s="47" t="s">
        <v>73</v>
      </c>
      <c r="E11" s="48">
        <v>7841.3059999999996</v>
      </c>
      <c r="F11" s="49">
        <f t="shared" si="0"/>
        <v>4.1780765149605241E-3</v>
      </c>
    </row>
    <row r="12" spans="1:6" x14ac:dyDescent="0.25">
      <c r="A12" s="63" t="s">
        <v>64</v>
      </c>
      <c r="B12" s="63"/>
      <c r="C12" s="63"/>
      <c r="D12" s="63"/>
      <c r="E12" s="50">
        <f>SUM(E7:E11)</f>
        <v>1813578.8360000001</v>
      </c>
      <c r="F12" s="51">
        <f>E12/$E$13</f>
        <v>0.96632769371850114</v>
      </c>
    </row>
    <row r="13" spans="1:6" x14ac:dyDescent="0.25">
      <c r="A13" s="63" t="s">
        <v>65</v>
      </c>
      <c r="B13" s="63"/>
      <c r="C13" s="63"/>
      <c r="D13" s="63"/>
      <c r="E13" s="50">
        <v>1876774.15</v>
      </c>
      <c r="F13" s="51">
        <f t="shared" si="0"/>
        <v>1</v>
      </c>
    </row>
    <row r="15" spans="1:6" x14ac:dyDescent="0.25">
      <c r="A15" s="39" t="s">
        <v>45</v>
      </c>
    </row>
  </sheetData>
  <mergeCells count="2">
    <mergeCell ref="A12:D12"/>
    <mergeCell ref="A13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C17" sqref="C17"/>
    </sheetView>
  </sheetViews>
  <sheetFormatPr defaultRowHeight="15" x14ac:dyDescent="0.25"/>
  <cols>
    <col min="1" max="1" width="5" customWidth="1"/>
    <col min="2" max="2" width="13.85546875" customWidth="1"/>
    <col min="3" max="3" width="32.42578125" bestFit="1" customWidth="1"/>
    <col min="4" max="4" width="16" bestFit="1" customWidth="1"/>
    <col min="5" max="5" width="13.7109375" customWidth="1"/>
    <col min="6" max="6" width="14.140625" customWidth="1"/>
  </cols>
  <sheetData>
    <row r="3" spans="1:6" x14ac:dyDescent="0.25">
      <c r="D3" s="20"/>
    </row>
    <row r="4" spans="1:6" x14ac:dyDescent="0.25">
      <c r="A4" s="40" t="s">
        <v>75</v>
      </c>
      <c r="D4" s="20"/>
      <c r="E4" s="40"/>
    </row>
    <row r="6" spans="1:6" x14ac:dyDescent="0.25">
      <c r="A6" s="41" t="s">
        <v>61</v>
      </c>
      <c r="B6" s="41" t="s">
        <v>47</v>
      </c>
      <c r="C6" s="41" t="s">
        <v>48</v>
      </c>
      <c r="D6" s="41" t="s">
        <v>49</v>
      </c>
      <c r="E6" s="41" t="s">
        <v>50</v>
      </c>
      <c r="F6" s="41" t="s">
        <v>20</v>
      </c>
    </row>
    <row r="7" spans="1:6" x14ac:dyDescent="0.25">
      <c r="A7" s="42" t="s">
        <v>51</v>
      </c>
      <c r="B7" s="42" t="s">
        <v>52</v>
      </c>
      <c r="C7" s="43" t="s">
        <v>67</v>
      </c>
      <c r="D7" s="43" t="s">
        <v>71</v>
      </c>
      <c r="E7" s="44">
        <v>1638883</v>
      </c>
      <c r="F7" s="44">
        <v>79971.831999999995</v>
      </c>
    </row>
    <row r="8" spans="1:6" x14ac:dyDescent="0.25">
      <c r="A8" s="46" t="s">
        <v>53</v>
      </c>
      <c r="B8" s="46" t="s">
        <v>76</v>
      </c>
      <c r="C8" s="47" t="s">
        <v>77</v>
      </c>
      <c r="D8" s="47" t="s">
        <v>72</v>
      </c>
      <c r="E8" s="48">
        <v>990774.38800000004</v>
      </c>
      <c r="F8" s="48">
        <v>43576.218000000001</v>
      </c>
    </row>
    <row r="9" spans="1:6" x14ac:dyDescent="0.25">
      <c r="A9" s="46" t="s">
        <v>55</v>
      </c>
      <c r="B9" s="46" t="s">
        <v>78</v>
      </c>
      <c r="C9" s="47" t="s">
        <v>79</v>
      </c>
      <c r="D9" s="47" t="s">
        <v>72</v>
      </c>
      <c r="E9" s="48">
        <v>316285.652</v>
      </c>
      <c r="F9" s="48">
        <v>-28395.047999999999</v>
      </c>
    </row>
    <row r="10" spans="1:6" x14ac:dyDescent="0.25">
      <c r="A10" s="63" t="s">
        <v>80</v>
      </c>
      <c r="B10" s="63"/>
      <c r="C10" s="63"/>
      <c r="D10" s="63"/>
      <c r="E10" s="50">
        <f>SUM(E7:E9)</f>
        <v>2945943.04</v>
      </c>
      <c r="F10" s="50">
        <f>SUM(F7:F9)</f>
        <v>95153.001999999993</v>
      </c>
    </row>
    <row r="12" spans="1:6" x14ac:dyDescent="0.25">
      <c r="A12" s="39" t="s">
        <v>45</v>
      </c>
    </row>
  </sheetData>
  <mergeCells count="1">
    <mergeCell ref="A10:D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8"/>
  <sheetViews>
    <sheetView zoomScaleNormal="100" workbookViewId="0">
      <selection activeCell="A5" sqref="A5"/>
    </sheetView>
  </sheetViews>
  <sheetFormatPr defaultRowHeight="15" x14ac:dyDescent="0.25"/>
  <cols>
    <col min="1" max="1" width="33.140625" customWidth="1"/>
    <col min="2" max="2" width="11.140625" bestFit="1" customWidth="1"/>
    <col min="3" max="3" width="11.5703125" customWidth="1"/>
    <col min="4" max="4" width="11.28515625" customWidth="1"/>
    <col min="5" max="5" width="12.42578125" customWidth="1"/>
    <col min="6" max="6" width="10.7109375" customWidth="1"/>
    <col min="10" max="10" width="33" customWidth="1"/>
    <col min="11" max="15" width="9" customWidth="1"/>
    <col min="16" max="17" width="7.7109375" bestFit="1" customWidth="1"/>
    <col min="257" max="257" width="27.140625" customWidth="1"/>
    <col min="513" max="513" width="27.140625" customWidth="1"/>
    <col min="769" max="769" width="27.140625" customWidth="1"/>
    <col min="1025" max="1025" width="27.140625" customWidth="1"/>
    <col min="1281" max="1281" width="27.140625" customWidth="1"/>
    <col min="1537" max="1537" width="27.140625" customWidth="1"/>
    <col min="1793" max="1793" width="27.140625" customWidth="1"/>
    <col min="2049" max="2049" width="27.140625" customWidth="1"/>
    <col min="2305" max="2305" width="27.140625" customWidth="1"/>
    <col min="2561" max="2561" width="27.140625" customWidth="1"/>
    <col min="2817" max="2817" width="27.140625" customWidth="1"/>
    <col min="3073" max="3073" width="27.140625" customWidth="1"/>
    <col min="3329" max="3329" width="27.140625" customWidth="1"/>
    <col min="3585" max="3585" width="27.140625" customWidth="1"/>
    <col min="3841" max="3841" width="27.140625" customWidth="1"/>
    <col min="4097" max="4097" width="27.140625" customWidth="1"/>
    <col min="4353" max="4353" width="27.140625" customWidth="1"/>
    <col min="4609" max="4609" width="27.140625" customWidth="1"/>
    <col min="4865" max="4865" width="27.140625" customWidth="1"/>
    <col min="5121" max="5121" width="27.140625" customWidth="1"/>
    <col min="5377" max="5377" width="27.140625" customWidth="1"/>
    <col min="5633" max="5633" width="27.140625" customWidth="1"/>
    <col min="5889" max="5889" width="27.140625" customWidth="1"/>
    <col min="6145" max="6145" width="27.140625" customWidth="1"/>
    <col min="6401" max="6401" width="27.140625" customWidth="1"/>
    <col min="6657" max="6657" width="27.140625" customWidth="1"/>
    <col min="6913" max="6913" width="27.140625" customWidth="1"/>
    <col min="7169" max="7169" width="27.140625" customWidth="1"/>
    <col min="7425" max="7425" width="27.140625" customWidth="1"/>
    <col min="7681" max="7681" width="27.140625" customWidth="1"/>
    <col min="7937" max="7937" width="27.140625" customWidth="1"/>
    <col min="8193" max="8193" width="27.140625" customWidth="1"/>
    <col min="8449" max="8449" width="27.140625" customWidth="1"/>
    <col min="8705" max="8705" width="27.140625" customWidth="1"/>
    <col min="8961" max="8961" width="27.140625" customWidth="1"/>
    <col min="9217" max="9217" width="27.140625" customWidth="1"/>
    <col min="9473" max="9473" width="27.140625" customWidth="1"/>
    <col min="9729" max="9729" width="27.140625" customWidth="1"/>
    <col min="9985" max="9985" width="27.140625" customWidth="1"/>
    <col min="10241" max="10241" width="27.140625" customWidth="1"/>
    <col min="10497" max="10497" width="27.140625" customWidth="1"/>
    <col min="10753" max="10753" width="27.140625" customWidth="1"/>
    <col min="11009" max="11009" width="27.140625" customWidth="1"/>
    <col min="11265" max="11265" width="27.140625" customWidth="1"/>
    <col min="11521" max="11521" width="27.140625" customWidth="1"/>
    <col min="11777" max="11777" width="27.140625" customWidth="1"/>
    <col min="12033" max="12033" width="27.140625" customWidth="1"/>
    <col min="12289" max="12289" width="27.140625" customWidth="1"/>
    <col min="12545" max="12545" width="27.140625" customWidth="1"/>
    <col min="12801" max="12801" width="27.140625" customWidth="1"/>
    <col min="13057" max="13057" width="27.140625" customWidth="1"/>
    <col min="13313" max="13313" width="27.140625" customWidth="1"/>
    <col min="13569" max="13569" width="27.140625" customWidth="1"/>
    <col min="13825" max="13825" width="27.140625" customWidth="1"/>
    <col min="14081" max="14081" width="27.140625" customWidth="1"/>
    <col min="14337" max="14337" width="27.140625" customWidth="1"/>
    <col min="14593" max="14593" width="27.140625" customWidth="1"/>
    <col min="14849" max="14849" width="27.140625" customWidth="1"/>
    <col min="15105" max="15105" width="27.140625" customWidth="1"/>
    <col min="15361" max="15361" width="27.140625" customWidth="1"/>
    <col min="15617" max="15617" width="27.140625" customWidth="1"/>
    <col min="15873" max="15873" width="27.140625" customWidth="1"/>
    <col min="16129" max="16129" width="27.140625" customWidth="1"/>
  </cols>
  <sheetData>
    <row r="4" spans="1:1" x14ac:dyDescent="0.25">
      <c r="A4" s="52" t="s">
        <v>81</v>
      </c>
    </row>
    <row r="22" spans="1:15" x14ac:dyDescent="0.25">
      <c r="F22" s="39" t="s">
        <v>45</v>
      </c>
    </row>
    <row r="23" spans="1:15" x14ac:dyDescent="0.25">
      <c r="A23" s="53"/>
    </row>
    <row r="24" spans="1:15" x14ac:dyDescent="0.25">
      <c r="A24" t="s">
        <v>50</v>
      </c>
      <c r="J24" t="s">
        <v>82</v>
      </c>
    </row>
    <row r="25" spans="1:15" x14ac:dyDescent="0.25">
      <c r="A25" s="54" t="s">
        <v>83</v>
      </c>
      <c r="B25" s="55" t="s">
        <v>84</v>
      </c>
      <c r="C25" s="55" t="s">
        <v>85</v>
      </c>
      <c r="D25" s="55" t="s">
        <v>86</v>
      </c>
      <c r="E25" s="55" t="s">
        <v>87</v>
      </c>
      <c r="F25" s="55" t="s">
        <v>88</v>
      </c>
      <c r="J25" s="54" t="s">
        <v>83</v>
      </c>
      <c r="K25" s="55" t="s">
        <v>84</v>
      </c>
      <c r="L25" s="55" t="s">
        <v>85</v>
      </c>
      <c r="M25" s="55" t="s">
        <v>86</v>
      </c>
      <c r="N25" s="55" t="s">
        <v>87</v>
      </c>
      <c r="O25" s="55" t="s">
        <v>88</v>
      </c>
    </row>
    <row r="26" spans="1:15" x14ac:dyDescent="0.25">
      <c r="A26" s="56" t="s">
        <v>79</v>
      </c>
      <c r="B26" s="57">
        <v>93002.244999999995</v>
      </c>
      <c r="C26" s="57">
        <v>190955.93</v>
      </c>
      <c r="D26" s="57">
        <v>235698.712</v>
      </c>
      <c r="E26" s="57">
        <v>256348.967</v>
      </c>
      <c r="F26" s="57">
        <v>316285.652</v>
      </c>
      <c r="J26" s="56" t="s">
        <v>79</v>
      </c>
      <c r="K26" s="57">
        <v>-11367.749</v>
      </c>
      <c r="L26" s="57">
        <v>-37064.601999999999</v>
      </c>
      <c r="M26" s="57">
        <v>-26382.342000000001</v>
      </c>
      <c r="N26" s="57">
        <v>-35647.783000000003</v>
      </c>
      <c r="O26" s="57">
        <v>-28395.047999999999</v>
      </c>
    </row>
    <row r="27" spans="1:15" x14ac:dyDescent="0.25">
      <c r="A27" s="56" t="s">
        <v>77</v>
      </c>
      <c r="B27" s="57">
        <v>473913.98200000002</v>
      </c>
      <c r="C27" s="57">
        <v>577574.55700000003</v>
      </c>
      <c r="D27" s="57">
        <v>746614.07900000003</v>
      </c>
      <c r="E27" s="57">
        <v>917754.48400000005</v>
      </c>
      <c r="F27" s="57">
        <v>990774.38800000004</v>
      </c>
      <c r="J27" s="56" t="s">
        <v>77</v>
      </c>
      <c r="K27" s="57">
        <v>-14709.061</v>
      </c>
      <c r="L27" s="57">
        <v>6179.63</v>
      </c>
      <c r="M27" s="57">
        <v>8809.9869999999992</v>
      </c>
      <c r="N27" s="57">
        <v>40073.161</v>
      </c>
      <c r="O27" s="57">
        <v>43576.218000000001</v>
      </c>
    </row>
    <row r="28" spans="1:15" x14ac:dyDescent="0.25">
      <c r="A28" s="56" t="s">
        <v>67</v>
      </c>
      <c r="B28" s="57">
        <v>1616595.105</v>
      </c>
      <c r="C28" s="57">
        <v>1628775.5049999999</v>
      </c>
      <c r="D28" s="57">
        <v>1625589.088</v>
      </c>
      <c r="E28" s="57">
        <v>1631432.236</v>
      </c>
      <c r="F28" s="57">
        <v>1638883</v>
      </c>
      <c r="J28" s="56" t="s">
        <v>67</v>
      </c>
      <c r="K28" s="57">
        <v>78143.087</v>
      </c>
      <c r="L28" s="57">
        <v>102168.85400000001</v>
      </c>
      <c r="M28" s="57">
        <v>71097.214999999997</v>
      </c>
      <c r="N28" s="57">
        <v>52185.623</v>
      </c>
      <c r="O28" s="57">
        <v>79971.831999999995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Podaci NKD_47.75</vt:lpstr>
      <vt:lpstr>Tablica 1</vt:lpstr>
      <vt:lpstr>Tablica 3</vt:lpstr>
      <vt:lpstr>Tablica 4</vt:lpstr>
      <vt:lpstr>Grafikon 2_3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Martina Ščukanec</cp:lastModifiedBy>
  <dcterms:created xsi:type="dcterms:W3CDTF">2017-01-20T11:50:18Z</dcterms:created>
  <dcterms:modified xsi:type="dcterms:W3CDTF">2017-01-25T12:45:40Z</dcterms:modified>
</cp:coreProperties>
</file>