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8895" tabRatio="903" activeTab="3"/>
  </bookViews>
  <sheets>
    <sheet name="Podaci NKD C 10.71" sheetId="1" r:id="rId1"/>
    <sheet name="Tablica 1" sheetId="2" r:id="rId2"/>
    <sheet name="Tablica 3" sheetId="4" r:id="rId3"/>
    <sheet name="Rez. po župan. C 10.71" sheetId="13" r:id="rId4"/>
  </sheets>
  <calcPr calcId="145621"/>
</workbook>
</file>

<file path=xl/calcChain.xml><?xml version="1.0" encoding="utf-8"?>
<calcChain xmlns="http://schemas.openxmlformats.org/spreadsheetml/2006/main">
  <c r="G10" i="13" l="1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9" i="13"/>
  <c r="D30" i="13"/>
  <c r="E30" i="13"/>
  <c r="F30" i="13"/>
  <c r="H30" i="13"/>
  <c r="I30" i="13"/>
  <c r="K30" i="13"/>
  <c r="L30" i="13"/>
  <c r="M30" i="13" s="1"/>
  <c r="N30" i="13"/>
  <c r="O30" i="13"/>
  <c r="Q30" i="13"/>
  <c r="R30" i="13"/>
  <c r="T30" i="13"/>
  <c r="U30" i="13"/>
  <c r="W30" i="13"/>
  <c r="X30" i="13"/>
  <c r="Y30" i="13" s="1"/>
  <c r="Z30" i="13"/>
  <c r="AA30" i="13"/>
  <c r="AC30" i="13"/>
  <c r="AD30" i="13"/>
  <c r="AF30" i="13"/>
  <c r="AG30" i="13"/>
  <c r="AI30" i="13"/>
  <c r="AJ30" i="13"/>
  <c r="AK30" i="13" s="1"/>
  <c r="AL30" i="13"/>
  <c r="AM30" i="13"/>
  <c r="AO30" i="13"/>
  <c r="AP30" i="13"/>
  <c r="N20" i="4"/>
  <c r="M20" i="4"/>
  <c r="L20" i="4"/>
  <c r="K20" i="4"/>
  <c r="J20" i="4"/>
  <c r="I20" i="4"/>
  <c r="H20" i="4"/>
  <c r="AN30" i="13" l="1"/>
  <c r="AH30" i="13"/>
  <c r="AB30" i="13"/>
  <c r="V30" i="13"/>
  <c r="P30" i="13"/>
  <c r="J30" i="13"/>
  <c r="G30" i="13"/>
  <c r="AQ30" i="13"/>
  <c r="AE30" i="13"/>
  <c r="S30" i="13"/>
</calcChain>
</file>

<file path=xl/sharedStrings.xml><?xml version="1.0" encoding="utf-8"?>
<sst xmlns="http://schemas.openxmlformats.org/spreadsheetml/2006/main" count="240" uniqueCount="167">
  <si>
    <t>Tablica 1. Osnovni financijski rezultati poduzetnika za 2015. godinu</t>
  </si>
  <si>
    <t>Za ukupno RH</t>
  </si>
  <si>
    <t>Za sve veličine i sve oznake vlasništva</t>
  </si>
  <si>
    <t>Za djelatnost: C1071 Proizvodnja kruha; proizvodnja svježih peciva, slastičarskih proizvoda i kolača</t>
  </si>
  <si>
    <t>Iznosi u tisućama kuna, prosječne plaće u kunama</t>
  </si>
  <si>
    <t>Opis</t>
  </si>
  <si>
    <t>UKUPNO SVI PODUZETNICI</t>
  </si>
  <si>
    <t xml:space="preserve">2014. </t>
  </si>
  <si>
    <t xml:space="preserve">2015.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</si>
  <si>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</si>
  <si>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</si>
  <si>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</si>
  <si>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</si>
  <si>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</si>
  <si>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</si>
  <si>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</si>
  <si>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</si>
  <si>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</si>
  <si>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</si>
  <si>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</si>
  <si>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</si>
  <si>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</si>
  <si>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</si>
  <si>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</si>
  <si>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</si>
  <si>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</si>
  <si>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</si>
  <si>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</si>
  <si>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</si>
  <si>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</si>
  <si>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</si>
  <si>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</si>
  <si>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</si>
  <si>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</si>
  <si>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</si>
  <si>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</si>
  <si>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</si>
  <si>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</si>
  <si>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</si>
  <si>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</si>
  <si>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</si>
  <si>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</si>
  <si>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</si>
  <si>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</si>
  <si>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 xml:space="preserve">Konsolidirani financijski rezultat – dobit (+) ili gubitak (-) razdoblja </t>
  </si>
  <si>
    <t xml:space="preserve">Izvor: Fina, Registar godišnjih financijskih izvještaja, obrada GFI-a za 2015. godinu </t>
  </si>
  <si>
    <t>NKD 10.71 Proizvodnja kruha; proizvodnja svježih peciva, slastičarskih proizvoda i kolača</t>
  </si>
  <si>
    <t>OIB</t>
  </si>
  <si>
    <t>Naziv</t>
  </si>
  <si>
    <t>Mjesto</t>
  </si>
  <si>
    <t>1.</t>
  </si>
  <si>
    <t>62296711978</t>
  </si>
  <si>
    <t>2.</t>
  </si>
  <si>
    <t>58203211592</t>
  </si>
  <si>
    <t>3.</t>
  </si>
  <si>
    <t>76842508189</t>
  </si>
  <si>
    <t>4.</t>
  </si>
  <si>
    <t>40174736344</t>
  </si>
  <si>
    <t>5.</t>
  </si>
  <si>
    <t>59369289798</t>
  </si>
  <si>
    <t>Zagreb</t>
  </si>
  <si>
    <t>Rijeka</t>
  </si>
  <si>
    <t>Split</t>
  </si>
  <si>
    <t>Tablica 2b. Osnovni podaci poslovanja poduzetnika po županijama za 2015. godinu</t>
  </si>
  <si>
    <t>Šifra i naziv županije</t>
  </si>
  <si>
    <t>Troškovi osoblja</t>
  </si>
  <si>
    <t>Neto nadnice i plaće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</si>
  <si>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</si>
  <si>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</si>
  <si>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</si>
  <si>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</si>
  <si>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</si>
  <si>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</si>
  <si>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</si>
  <si>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</si>
  <si>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</si>
  <si>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</si>
  <si>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</si>
  <si>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</si>
  <si>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</si>
  <si>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</si>
  <si>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</si>
  <si>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</si>
  <si>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</si>
  <si>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</si>
  <si>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</si>
  <si>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&gt;&gt;100</t>
  </si>
  <si>
    <t>OSIJEČKO-BARANJSKA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</si>
  <si>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</si>
  <si>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</si>
  <si>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</si>
  <si>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</si>
  <si>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</si>
  <si>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</si>
  <si>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</si>
  <si>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Rang</t>
  </si>
  <si>
    <t>Za ukupno RH - rang po ukupnom prihodu u 2015.</t>
  </si>
  <si>
    <t>Tablica 10. Top 10 poduzetnika po visini ukupnog prihoda u 2015. godini</t>
  </si>
  <si>
    <t>Iznosi u tisućama kuna</t>
  </si>
  <si>
    <t>Rbr.</t>
  </si>
  <si>
    <t>Matičn broj</t>
  </si>
  <si>
    <t>Pošta</t>
  </si>
  <si>
    <t>Ulica i broj</t>
  </si>
  <si>
    <t>Ukupni prihod</t>
  </si>
  <si>
    <t>Dobit ili gubitak razdoblja</t>
  </si>
  <si>
    <t>Vrijednost investicija</t>
  </si>
  <si>
    <t>Izvoz u razdoblju</t>
  </si>
  <si>
    <t>Uvoz u razdoblju</t>
  </si>
  <si>
    <t>Izdaci za plaće i nadnice neto</t>
  </si>
  <si>
    <t>03003094</t>
  </si>
  <si>
    <t>MLINAR D.D.</t>
  </si>
  <si>
    <t>RADNIČKA CESTA 228 C</t>
  </si>
  <si>
    <t>03945146</t>
  </si>
  <si>
    <t>PAN PEK D.O.O.</t>
  </si>
  <si>
    <t>PLANINSKA 2C</t>
  </si>
  <si>
    <t>03277780</t>
  </si>
  <si>
    <t>ZAGREBAČKE PEKARNE KLARA D.D.</t>
  </si>
  <si>
    <t>UTINJSKA 48</t>
  </si>
  <si>
    <t>03334058</t>
  </si>
  <si>
    <t>PREHRAMBENO INDUSTRIJSKI KOMBINAT D.D.</t>
  </si>
  <si>
    <t>KREŠIMIROVA 26</t>
  </si>
  <si>
    <t>02595567</t>
  </si>
  <si>
    <t>BABIĆ PEKARA D.O.O.</t>
  </si>
  <si>
    <t>KOPILICA 19</t>
  </si>
  <si>
    <t>6.</t>
  </si>
  <si>
    <t>04049934</t>
  </si>
  <si>
    <t>05873359168</t>
  </si>
  <si>
    <t>PEKARA DUBRAVICA D.O.O.</t>
  </si>
  <si>
    <t>AVENIJA MARINA DRŽIĆA 4</t>
  </si>
  <si>
    <t>7.</t>
  </si>
  <si>
    <t>03055744</t>
  </si>
  <si>
    <t>13980940042</t>
  </si>
  <si>
    <t>RADNIK OPATIJA DD</t>
  </si>
  <si>
    <t>43.ISTARSKE DIVIZIJE BB</t>
  </si>
  <si>
    <t>8.</t>
  </si>
  <si>
    <t>01631187</t>
  </si>
  <si>
    <t>88148846119</t>
  </si>
  <si>
    <t>BOBIS D.O.O.</t>
  </si>
  <si>
    <t>4.GARDIJSKE 51</t>
  </si>
  <si>
    <t>9.</t>
  </si>
  <si>
    <t>01680579</t>
  </si>
  <si>
    <t>18678140600</t>
  </si>
  <si>
    <t>CENTAR ŠKOJO DOO</t>
  </si>
  <si>
    <t>MARTINA DIVALTA 324</t>
  </si>
  <si>
    <t>10.</t>
  </si>
  <si>
    <t>03075982</t>
  </si>
  <si>
    <t>29947239127</t>
  </si>
  <si>
    <t>JEDINSTVO D.O.O.</t>
  </si>
  <si>
    <t>PULSKA 3</t>
  </si>
  <si>
    <t>Ukupno top 10</t>
  </si>
  <si>
    <t>Ukupno svi po odabranim kriterijima (791)</t>
  </si>
  <si>
    <t>Lovran</t>
  </si>
  <si>
    <t>Osijek</t>
  </si>
  <si>
    <t>Labin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</si>
  <si>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</si>
  <si>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</si>
  <si>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</si>
  <si>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</si>
  <si>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</si>
  <si>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</si>
  <si>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</si>
  <si>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</si>
  <si>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</si>
  <si>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</si>
  <si>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</si>
  <si>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Udio gubitaša</t>
  </si>
  <si>
    <r>
      <rPr>
        <b/>
        <sz val="9"/>
        <color theme="4" tint="-0.499984740745262"/>
        <rFont val="Arial"/>
        <family val="2"/>
        <charset val="238"/>
      </rPr>
      <t>Tablica 1.</t>
    </r>
    <r>
      <rPr>
        <sz val="9"/>
        <color theme="4" tint="-0.499984740745262"/>
        <rFont val="Arial"/>
        <family val="2"/>
        <charset val="238"/>
      </rPr>
      <t xml:space="preserve"> Osnovni financijski podaci poslovanja poduzetnika u djelatnosti NKD 10.71 u 2015. godini (iznosi u tisućama kuna, prosječne plaće u kunama)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</si>
</sst>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0.0%"/>
    <numFmt numFmtId="167" formatCode="#,##0.0"/>
  </numFmts>
  <fonts count="25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8EDEC"/>
        <bgColor indexed="64"/>
      </patternFill>
    </fill>
  </fills>
  <borders count="70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22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22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6"/>
      </right>
      <top style="thin">
        <color indexed="22"/>
      </top>
      <bottom style="thin">
        <color indexed="22"/>
      </bottom>
      <diagonal/>
    </border>
    <border>
      <left style="thin">
        <color indexed="56"/>
      </left>
      <right style="thin">
        <color indexed="56"/>
      </right>
      <top style="thin">
        <color indexed="22"/>
      </top>
      <bottom style="thin">
        <color indexed="22"/>
      </bottom>
      <diagonal/>
    </border>
    <border>
      <left style="thin">
        <color indexed="56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6"/>
      </right>
      <top style="thin">
        <color indexed="22"/>
      </top>
      <bottom/>
      <diagonal/>
    </border>
    <border>
      <left style="thin">
        <color indexed="56"/>
      </left>
      <right style="thin">
        <color indexed="56"/>
      </right>
      <top style="thin">
        <color indexed="22"/>
      </top>
      <bottom/>
      <diagonal/>
    </border>
    <border>
      <left style="thin">
        <color indexed="56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theme="0"/>
      </bottom>
      <diagonal/>
    </border>
    <border>
      <left style="thin">
        <color indexed="64"/>
      </left>
      <right style="thin">
        <color indexed="12"/>
      </right>
      <top/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12"/>
      </right>
      <top/>
      <bottom style="thin">
        <color indexed="22"/>
      </bottom>
      <diagonal/>
    </border>
    <border>
      <left style="thin">
        <color indexed="12"/>
      </left>
      <right style="thin">
        <color indexed="22"/>
      </right>
      <top style="thin">
        <color rgb="FFF7EFFF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theme="0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theme="0"/>
      </bottom>
      <diagonal/>
    </border>
    <border>
      <left style="thin">
        <color indexed="1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12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56"/>
      </left>
      <right style="thin">
        <color indexed="56"/>
      </right>
      <top/>
      <bottom style="thin">
        <color indexed="22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56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56"/>
      </right>
      <top style="thin">
        <color indexed="64"/>
      </top>
      <bottom style="thin">
        <color indexed="22"/>
      </bottom>
      <diagonal/>
    </border>
    <border>
      <left style="thin">
        <color indexed="56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6"/>
      </right>
      <top/>
      <bottom style="thin">
        <color indexed="22"/>
      </bottom>
      <diagonal/>
    </border>
    <border>
      <left/>
      <right style="thin">
        <color indexed="56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0" xfId="0" applyFont="1"/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0" fontId="2" fillId="0" borderId="17" xfId="0" applyFont="1" applyBorder="1" applyAlignment="1">
      <alignment horizontal="left" vertical="center"/>
    </xf>
    <xf numFmtId="3" fontId="3" fillId="0" borderId="17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0" fillId="0" borderId="0" xfId="0" applyNumberFormat="1" applyFill="1"/>
    <xf numFmtId="0" fontId="6" fillId="0" borderId="17" xfId="0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/>
    <xf numFmtId="0" fontId="0" fillId="0" borderId="0" xfId="0"/>
    <xf numFmtId="0" fontId="2" fillId="0" borderId="6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2" fillId="0" borderId="0" xfId="0" applyFont="1" applyAlignment="1"/>
    <xf numFmtId="0" fontId="0" fillId="0" borderId="0" xfId="0" applyFont="1"/>
    <xf numFmtId="0" fontId="13" fillId="0" borderId="0" xfId="0" applyFont="1" applyAlignment="1"/>
    <xf numFmtId="0" fontId="14" fillId="0" borderId="0" xfId="0" applyFont="1"/>
    <xf numFmtId="0" fontId="10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3" fontId="6" fillId="5" borderId="1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49" fontId="2" fillId="0" borderId="35" xfId="0" applyNumberFormat="1" applyFont="1" applyBorder="1" applyAlignment="1">
      <alignment horizontal="right" vertical="center"/>
    </xf>
    <xf numFmtId="49" fontId="2" fillId="0" borderId="36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3" fontId="2" fillId="0" borderId="36" xfId="0" applyNumberFormat="1" applyFont="1" applyBorder="1" applyAlignment="1">
      <alignment horizontal="right" vertical="center"/>
    </xf>
    <xf numFmtId="3" fontId="2" fillId="0" borderId="37" xfId="0" applyNumberFormat="1" applyFont="1" applyBorder="1" applyAlignment="1">
      <alignment horizontal="right" vertical="center"/>
    </xf>
    <xf numFmtId="49" fontId="2" fillId="0" borderId="38" xfId="0" applyNumberFormat="1" applyFont="1" applyBorder="1" applyAlignment="1">
      <alignment horizontal="right" vertical="center"/>
    </xf>
    <xf numFmtId="49" fontId="2" fillId="0" borderId="39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3" fontId="2" fillId="0" borderId="39" xfId="0" applyNumberFormat="1" applyFont="1" applyBorder="1" applyAlignment="1">
      <alignment horizontal="right" vertical="center"/>
    </xf>
    <xf numFmtId="3" fontId="2" fillId="0" borderId="40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/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2" fillId="0" borderId="3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0" fontId="2" fillId="3" borderId="46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3" fontId="2" fillId="3" borderId="51" xfId="0" applyNumberFormat="1" applyFont="1" applyFill="1" applyBorder="1" applyAlignment="1">
      <alignment horizontal="right" vertical="center"/>
    </xf>
    <xf numFmtId="3" fontId="2" fillId="3" borderId="52" xfId="0" applyNumberFormat="1" applyFont="1" applyFill="1" applyBorder="1" applyAlignment="1">
      <alignment horizontal="right" vertical="center"/>
    </xf>
    <xf numFmtId="164" fontId="2" fillId="3" borderId="53" xfId="0" applyNumberFormat="1" applyFont="1" applyFill="1" applyBorder="1" applyAlignment="1">
      <alignment horizontal="right" vertical="center"/>
    </xf>
    <xf numFmtId="3" fontId="2" fillId="3" borderId="54" xfId="0" applyNumberFormat="1" applyFont="1" applyFill="1" applyBorder="1" applyAlignment="1">
      <alignment horizontal="right" vertical="center"/>
    </xf>
    <xf numFmtId="3" fontId="2" fillId="3" borderId="55" xfId="0" applyNumberFormat="1" applyFont="1" applyFill="1" applyBorder="1" applyAlignment="1">
      <alignment horizontal="right" vertical="center"/>
    </xf>
    <xf numFmtId="164" fontId="2" fillId="3" borderId="56" xfId="0" applyNumberFormat="1" applyFont="1" applyFill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/>
    </xf>
    <xf numFmtId="164" fontId="2" fillId="0" borderId="50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3" fontId="3" fillId="0" borderId="16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horizontal="left" vertical="center"/>
    </xf>
    <xf numFmtId="3" fontId="3" fillId="3" borderId="14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 wrapText="1"/>
    </xf>
    <xf numFmtId="3" fontId="2" fillId="0" borderId="62" xfId="0" applyNumberFormat="1" applyFont="1" applyBorder="1" applyAlignment="1">
      <alignment horizontal="right" vertical="center"/>
    </xf>
    <xf numFmtId="3" fontId="2" fillId="0" borderId="64" xfId="0" applyNumberFormat="1" applyFont="1" applyBorder="1" applyAlignment="1">
      <alignment horizontal="right" vertical="center"/>
    </xf>
    <xf numFmtId="3" fontId="2" fillId="0" borderId="65" xfId="0" applyNumberFormat="1" applyFont="1" applyBorder="1" applyAlignment="1">
      <alignment horizontal="right" vertical="center"/>
    </xf>
    <xf numFmtId="3" fontId="2" fillId="0" borderId="63" xfId="0" applyNumberFormat="1" applyFont="1" applyBorder="1" applyAlignment="1">
      <alignment horizontal="right" vertical="center"/>
    </xf>
    <xf numFmtId="3" fontId="2" fillId="0" borderId="66" xfId="0" applyNumberFormat="1" applyFont="1" applyBorder="1" applyAlignment="1">
      <alignment horizontal="right" vertical="center"/>
    </xf>
    <xf numFmtId="3" fontId="2" fillId="0" borderId="67" xfId="0" applyNumberFormat="1" applyFont="1" applyBorder="1" applyAlignment="1">
      <alignment horizontal="right" vertical="center"/>
    </xf>
    <xf numFmtId="3" fontId="2" fillId="0" borderId="68" xfId="0" applyNumberFormat="1" applyFont="1" applyBorder="1" applyAlignment="1">
      <alignment horizontal="right" vertical="center"/>
    </xf>
    <xf numFmtId="3" fontId="22" fillId="0" borderId="62" xfId="0" applyNumberFormat="1" applyFont="1" applyBorder="1" applyAlignment="1">
      <alignment horizontal="right" vertical="center"/>
    </xf>
    <xf numFmtId="0" fontId="16" fillId="0" borderId="0" xfId="0" applyFont="1" applyAlignment="1"/>
    <xf numFmtId="0" fontId="23" fillId="6" borderId="14" xfId="0" applyFont="1" applyFill="1" applyBorder="1"/>
    <xf numFmtId="0" fontId="23" fillId="4" borderId="14" xfId="0" applyFont="1" applyFill="1" applyBorder="1" applyAlignment="1">
      <alignment vertical="center"/>
    </xf>
    <xf numFmtId="0" fontId="4" fillId="0" borderId="14" xfId="0" applyFont="1" applyBorder="1"/>
    <xf numFmtId="0" fontId="19" fillId="0" borderId="0" xfId="0" applyFont="1"/>
    <xf numFmtId="0" fontId="17" fillId="3" borderId="14" xfId="0" applyFont="1" applyFill="1" applyBorder="1" applyAlignment="1"/>
    <xf numFmtId="0" fontId="17" fillId="0" borderId="0" xfId="0" applyFont="1" applyAlignment="1"/>
    <xf numFmtId="0" fontId="24" fillId="6" borderId="14" xfId="0" applyFont="1" applyFill="1" applyBorder="1" applyAlignment="1">
      <alignment vertical="center"/>
    </xf>
    <xf numFmtId="0" fontId="10" fillId="4" borderId="14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17" fillId="7" borderId="14" xfId="0" applyFont="1" applyFill="1" applyBorder="1" applyAlignment="1">
      <alignment horizontal="right" vertical="center"/>
    </xf>
    <xf numFmtId="3" fontId="2" fillId="7" borderId="14" xfId="0" applyNumberFormat="1" applyFont="1" applyFill="1" applyBorder="1" applyAlignment="1">
      <alignment vertical="center" wrapText="1"/>
    </xf>
    <xf numFmtId="3" fontId="6" fillId="7" borderId="14" xfId="0" applyNumberFormat="1" applyFont="1" applyFill="1" applyBorder="1" applyAlignment="1">
      <alignment horizontal="right" vertical="center" wrapText="1"/>
    </xf>
    <xf numFmtId="3" fontId="2" fillId="7" borderId="14" xfId="0" applyNumberFormat="1" applyFont="1" applyFill="1" applyBorder="1" applyAlignment="1">
      <alignment horizontal="right" vertical="center" wrapText="1"/>
    </xf>
    <xf numFmtId="166" fontId="16" fillId="9" borderId="14" xfId="0" applyNumberFormat="1" applyFont="1" applyFill="1" applyBorder="1" applyAlignment="1">
      <alignment horizontal="center" vertical="center"/>
    </xf>
    <xf numFmtId="3" fontId="2" fillId="0" borderId="24" xfId="0" applyNumberFormat="1" applyFont="1" applyBorder="1" applyAlignment="1">
      <alignment horizontal="right" vertical="center" wrapText="1"/>
    </xf>
    <xf numFmtId="3" fontId="2" fillId="3" borderId="14" xfId="0" applyNumberFormat="1" applyFont="1" applyFill="1" applyBorder="1" applyAlignment="1">
      <alignment horizontal="right" vertical="center" wrapText="1"/>
    </xf>
    <xf numFmtId="167" fontId="2" fillId="0" borderId="2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167" fontId="2" fillId="0" borderId="19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0" borderId="63" xfId="0" applyNumberFormat="1" applyFont="1" applyBorder="1" applyAlignment="1">
      <alignment horizontal="right" vertical="center" wrapText="1"/>
    </xf>
    <xf numFmtId="167" fontId="16" fillId="0" borderId="26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167" fontId="16" fillId="0" borderId="19" xfId="0" applyNumberFormat="1" applyFont="1" applyBorder="1" applyAlignment="1">
      <alignment horizontal="right" vertical="center" wrapText="1"/>
    </xf>
    <xf numFmtId="3" fontId="16" fillId="0" borderId="44" xfId="0" applyNumberFormat="1" applyFont="1" applyBorder="1" applyAlignment="1">
      <alignment horizontal="right" vertical="center" wrapText="1"/>
    </xf>
    <xf numFmtId="3" fontId="2" fillId="0" borderId="44" xfId="0" applyNumberFormat="1" applyFont="1" applyBorder="1" applyAlignment="1">
      <alignment horizontal="right" vertical="center" wrapText="1"/>
    </xf>
    <xf numFmtId="3" fontId="2" fillId="0" borderId="63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7" borderId="20" xfId="0" applyNumberFormat="1" applyFont="1" applyFill="1" applyBorder="1" applyAlignment="1">
      <alignment vertical="center" wrapText="1"/>
    </xf>
    <xf numFmtId="3" fontId="6" fillId="7" borderId="20" xfId="0" applyNumberFormat="1" applyFont="1" applyFill="1" applyBorder="1" applyAlignment="1">
      <alignment horizontal="right" vertical="center" wrapText="1"/>
    </xf>
    <xf numFmtId="3" fontId="2" fillId="7" borderId="20" xfId="0" applyNumberFormat="1" applyFont="1" applyFill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167" fontId="2" fillId="0" borderId="27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167" fontId="2" fillId="0" borderId="23" xfId="0" applyNumberFormat="1" applyFont="1" applyBorder="1" applyAlignment="1">
      <alignment horizontal="right" vertical="center" wrapText="1"/>
    </xf>
    <xf numFmtId="3" fontId="16" fillId="0" borderId="21" xfId="0" applyNumberFormat="1" applyFont="1" applyBorder="1" applyAlignment="1">
      <alignment horizontal="right" vertical="center" wrapText="1"/>
    </xf>
    <xf numFmtId="3" fontId="16" fillId="0" borderId="69" xfId="0" applyNumberFormat="1" applyFont="1" applyBorder="1" applyAlignment="1">
      <alignment horizontal="right" vertical="center" wrapText="1"/>
    </xf>
    <xf numFmtId="167" fontId="16" fillId="0" borderId="23" xfId="0" applyNumberFormat="1" applyFont="1" applyBorder="1" applyAlignment="1">
      <alignment horizontal="right" vertical="center" wrapText="1"/>
    </xf>
    <xf numFmtId="3" fontId="16" fillId="0" borderId="18" xfId="0" applyNumberFormat="1" applyFont="1" applyBorder="1" applyAlignment="1">
      <alignment horizontal="right" vertical="center" wrapText="1"/>
    </xf>
    <xf numFmtId="166" fontId="16" fillId="9" borderId="28" xfId="0" applyNumberFormat="1" applyFont="1" applyFill="1" applyBorder="1" applyAlignment="1">
      <alignment horizontal="center" vertical="center"/>
    </xf>
    <xf numFmtId="3" fontId="2" fillId="7" borderId="58" xfId="0" applyNumberFormat="1" applyFont="1" applyFill="1" applyBorder="1" applyAlignment="1">
      <alignment horizontal="right" vertical="center" wrapText="1"/>
    </xf>
    <xf numFmtId="166" fontId="17" fillId="9" borderId="59" xfId="0" applyNumberFormat="1" applyFont="1" applyFill="1" applyBorder="1" applyAlignment="1">
      <alignment horizontal="center" vertical="center"/>
    </xf>
    <xf numFmtId="3" fontId="22" fillId="0" borderId="18" xfId="0" applyNumberFormat="1" applyFont="1" applyBorder="1" applyAlignment="1">
      <alignment horizontal="right" vertical="center" wrapText="1"/>
    </xf>
    <xf numFmtId="166" fontId="16" fillId="9" borderId="60" xfId="0" applyNumberFormat="1" applyFont="1" applyFill="1" applyBorder="1" applyAlignment="1">
      <alignment horizontal="center" vertical="center"/>
    </xf>
    <xf numFmtId="166" fontId="16" fillId="9" borderId="20" xfId="0" applyNumberFormat="1" applyFont="1" applyFill="1" applyBorder="1" applyAlignment="1">
      <alignment horizontal="center" vertical="center"/>
    </xf>
    <xf numFmtId="3" fontId="22" fillId="0" borderId="7" xfId="0" applyNumberFormat="1" applyFont="1" applyBorder="1" applyAlignment="1">
      <alignment horizontal="right" vertical="center" wrapText="1"/>
    </xf>
    <xf numFmtId="0" fontId="17" fillId="7" borderId="28" xfId="0" applyFont="1" applyFill="1" applyBorder="1" applyAlignment="1">
      <alignment horizontal="right" vertical="center"/>
    </xf>
    <xf numFmtId="3" fontId="2" fillId="7" borderId="28" xfId="0" applyNumberFormat="1" applyFont="1" applyFill="1" applyBorder="1" applyAlignment="1">
      <alignment vertical="center" wrapText="1"/>
    </xf>
    <xf numFmtId="3" fontId="6" fillId="7" borderId="28" xfId="0" applyNumberFormat="1" applyFont="1" applyFill="1" applyBorder="1" applyAlignment="1">
      <alignment horizontal="right" vertical="center" wrapText="1"/>
    </xf>
    <xf numFmtId="3" fontId="2" fillId="7" borderId="28" xfId="0" applyNumberFormat="1" applyFont="1" applyFill="1" applyBorder="1" applyAlignment="1">
      <alignment horizontal="right" vertical="center" wrapText="1"/>
    </xf>
    <xf numFmtId="3" fontId="2" fillId="7" borderId="61" xfId="0" applyNumberFormat="1" applyFont="1" applyFill="1" applyBorder="1" applyAlignment="1">
      <alignment horizontal="right" vertical="center" wrapText="1"/>
    </xf>
    <xf numFmtId="3" fontId="2" fillId="0" borderId="41" xfId="0" applyNumberFormat="1" applyFont="1" applyBorder="1" applyAlignment="1">
      <alignment horizontal="right" vertical="center" wrapText="1"/>
    </xf>
    <xf numFmtId="3" fontId="2" fillId="3" borderId="28" xfId="0" applyNumberFormat="1" applyFont="1" applyFill="1" applyBorder="1" applyAlignment="1">
      <alignment horizontal="right" vertical="center" wrapText="1"/>
    </xf>
    <xf numFmtId="167" fontId="2" fillId="0" borderId="42" xfId="0" applyNumberFormat="1" applyFont="1" applyBorder="1" applyAlignment="1">
      <alignment horizontal="right" vertical="center" wrapText="1"/>
    </xf>
    <xf numFmtId="3" fontId="2" fillId="0" borderId="43" xfId="0" applyNumberFormat="1" applyFont="1" applyBorder="1" applyAlignment="1">
      <alignment horizontal="right" vertical="center" wrapText="1"/>
    </xf>
    <xf numFmtId="167" fontId="2" fillId="0" borderId="45" xfId="0" applyNumberFormat="1" applyFont="1" applyBorder="1" applyAlignment="1">
      <alignment horizontal="right" vertical="center" wrapText="1"/>
    </xf>
    <xf numFmtId="3" fontId="22" fillId="0" borderId="44" xfId="0" applyNumberFormat="1" applyFont="1" applyBorder="1" applyAlignment="1">
      <alignment horizontal="right" vertical="center" wrapText="1"/>
    </xf>
    <xf numFmtId="0" fontId="17" fillId="8" borderId="14" xfId="0" applyFont="1" applyFill="1" applyBorder="1"/>
    <xf numFmtId="3" fontId="17" fillId="8" borderId="14" xfId="0" applyNumberFormat="1" applyFont="1" applyFill="1" applyBorder="1"/>
    <xf numFmtId="166" fontId="17" fillId="8" borderId="20" xfId="0" applyNumberFormat="1" applyFont="1" applyFill="1" applyBorder="1" applyAlignment="1">
      <alignment horizontal="center" vertical="center"/>
    </xf>
    <xf numFmtId="3" fontId="17" fillId="8" borderId="57" xfId="0" applyNumberFormat="1" applyFont="1" applyFill="1" applyBorder="1"/>
    <xf numFmtId="166" fontId="17" fillId="8" borderId="14" xfId="0" applyNumberFormat="1" applyFont="1" applyFill="1" applyBorder="1"/>
    <xf numFmtId="0" fontId="17" fillId="3" borderId="14" xfId="0" applyFont="1" applyFill="1" applyBorder="1"/>
    <xf numFmtId="0" fontId="4" fillId="3" borderId="14" xfId="0" applyFont="1" applyFill="1" applyBorder="1"/>
    <xf numFmtId="0" fontId="4" fillId="3" borderId="0" xfId="0" applyFont="1" applyFill="1" applyBorder="1"/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8EDEC"/>
      <color rgb="FF0033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133350</xdr:rowOff>
    </xdr:from>
    <xdr:to>
      <xdr:col>0</xdr:col>
      <xdr:colOff>1681322</xdr:colOff>
      <xdr:row>2</xdr:row>
      <xdr:rowOff>28576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3350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2</xdr:col>
      <xdr:colOff>185897</xdr:colOff>
      <xdr:row>1</xdr:row>
      <xdr:rowOff>114301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G29" sqref="G29"/>
    </sheetView>
  </sheetViews>
  <sheetFormatPr defaultRowHeight="15" x14ac:dyDescent="0.25"/>
  <cols>
    <col min="1" max="1" width="47" customWidth="1"/>
    <col min="2" max="3" width="15.7109375" customWidth="1"/>
    <col min="4" max="4" width="8.42578125" customWidth="1"/>
  </cols>
  <sheetData>
    <row r="1" spans="1:4" s="24" customFormat="1" x14ac:dyDescent="0.25">
      <c r="A1" s="23" t="s">
        <v>0</v>
      </c>
    </row>
    <row r="2" spans="1:4" s="26" customFormat="1" x14ac:dyDescent="0.25">
      <c r="A2" s="25" t="s">
        <v>1</v>
      </c>
    </row>
    <row r="3" spans="1:4" s="26" customFormat="1" x14ac:dyDescent="0.25">
      <c r="A3" s="25" t="s">
        <v>2</v>
      </c>
    </row>
    <row r="4" spans="1:4" s="26" customFormat="1" x14ac:dyDescent="0.25">
      <c r="A4" s="25" t="s">
        <v>3</v>
      </c>
    </row>
    <row r="5" spans="1:4" s="26" customFormat="1" x14ac:dyDescent="0.25">
      <c r="A5" s="25" t="s">
        <v>4</v>
      </c>
    </row>
    <row r="6" spans="1:4" s="21" customFormat="1" ht="12" x14ac:dyDescent="0.2"/>
    <row r="7" spans="1:4" s="21" customFormat="1" ht="16.5" customHeight="1" x14ac:dyDescent="0.2">
      <c r="A7" s="69" t="s">
        <v>5</v>
      </c>
      <c r="B7" s="69" t="s">
        <v>6</v>
      </c>
      <c r="C7" s="70"/>
      <c r="D7" s="71"/>
    </row>
    <row r="8" spans="1:4" s="21" customFormat="1" ht="17.25" customHeight="1" x14ac:dyDescent="0.2">
      <c r="A8" s="69"/>
      <c r="B8" s="72" t="s">
        <v>7</v>
      </c>
      <c r="C8" s="73" t="s">
        <v>8</v>
      </c>
      <c r="D8" s="74" t="s">
        <v>9</v>
      </c>
    </row>
    <row r="9" spans="1:4" s="21" customFormat="1" ht="15" customHeight="1" x14ac:dyDescent="0.2">
      <c r="A9" s="79" t="s">
        <v>10</v>
      </c>
      <c r="B9" s="82"/>
      <c r="C9" s="83">
        <v>791</v>
      </c>
      <c r="D9" s="84" t="s">
        <v>11</v>
      </c>
    </row>
    <row r="10" spans="1:4" s="21" customFormat="1" ht="15" customHeight="1" x14ac:dyDescent="0.2">
      <c r="A10" s="80" t="s">
        <v>12</v>
      </c>
      <c r="B10" s="85">
        <v>520</v>
      </c>
      <c r="C10" s="86">
        <v>556</v>
      </c>
      <c r="D10" s="87">
        <v>106.92307692307692</v>
      </c>
    </row>
    <row r="11" spans="1:4" s="21" customFormat="1" ht="15" customHeight="1" x14ac:dyDescent="0.2">
      <c r="A11" s="80" t="s">
        <v>13</v>
      </c>
      <c r="B11" s="85">
        <v>192</v>
      </c>
      <c r="C11" s="86">
        <v>235</v>
      </c>
      <c r="D11" s="87">
        <v>122.39583333333333</v>
      </c>
    </row>
    <row r="12" spans="1:4" s="21" customFormat="1" ht="15" customHeight="1" x14ac:dyDescent="0.2">
      <c r="A12" s="81" t="s">
        <v>14</v>
      </c>
      <c r="B12" s="88">
        <v>14420</v>
      </c>
      <c r="C12" s="89">
        <v>15273</v>
      </c>
      <c r="D12" s="90">
        <v>105.91539528432732</v>
      </c>
    </row>
    <row r="13" spans="1:4" s="21" customFormat="1" ht="15" customHeight="1" x14ac:dyDescent="0.2">
      <c r="A13" s="1" t="s">
        <v>15</v>
      </c>
      <c r="B13" s="60">
        <v>3893416.4330000002</v>
      </c>
      <c r="C13" s="61">
        <v>4115324.432</v>
      </c>
      <c r="D13" s="62">
        <v>105.69957010298569</v>
      </c>
    </row>
    <row r="14" spans="1:4" s="21" customFormat="1" ht="15" customHeight="1" x14ac:dyDescent="0.2">
      <c r="A14" s="1" t="s">
        <v>16</v>
      </c>
      <c r="B14" s="60">
        <v>3722248.4190000002</v>
      </c>
      <c r="C14" s="61">
        <v>3931234.8689999999</v>
      </c>
      <c r="D14" s="62">
        <v>105.61452182861414</v>
      </c>
    </row>
    <row r="15" spans="1:4" s="21" customFormat="1" ht="15" customHeight="1" x14ac:dyDescent="0.2">
      <c r="A15" s="1" t="s">
        <v>17</v>
      </c>
      <c r="B15" s="60">
        <v>210894.52900000001</v>
      </c>
      <c r="C15" s="61">
        <v>225027.56200000001</v>
      </c>
      <c r="D15" s="62">
        <v>106.70146971901771</v>
      </c>
    </row>
    <row r="16" spans="1:4" s="21" customFormat="1" ht="15" customHeight="1" x14ac:dyDescent="0.2">
      <c r="A16" s="1" t="s">
        <v>18</v>
      </c>
      <c r="B16" s="60">
        <v>39726.514999999999</v>
      </c>
      <c r="C16" s="61">
        <v>40937.999000000003</v>
      </c>
      <c r="D16" s="62">
        <v>103.04956022444959</v>
      </c>
    </row>
    <row r="17" spans="1:4" s="21" customFormat="1" ht="15" customHeight="1" x14ac:dyDescent="0.2">
      <c r="A17" s="1" t="s">
        <v>19</v>
      </c>
      <c r="B17" s="60">
        <v>19677.830999999998</v>
      </c>
      <c r="C17" s="61">
        <v>20721.762999999999</v>
      </c>
      <c r="D17" s="62">
        <v>105.30511721540856</v>
      </c>
    </row>
    <row r="18" spans="1:4" s="21" customFormat="1" ht="15" customHeight="1" x14ac:dyDescent="0.2">
      <c r="A18" s="1" t="s">
        <v>20</v>
      </c>
      <c r="B18" s="60">
        <v>191541.58</v>
      </c>
      <c r="C18" s="61">
        <v>204183.09400000001</v>
      </c>
      <c r="D18" s="62">
        <v>106.59987977545138</v>
      </c>
    </row>
    <row r="19" spans="1:4" s="21" customFormat="1" ht="15" customHeight="1" x14ac:dyDescent="0.2">
      <c r="A19" s="1" t="s">
        <v>21</v>
      </c>
      <c r="B19" s="60">
        <v>40051.396999999997</v>
      </c>
      <c r="C19" s="61">
        <v>40815.294000000002</v>
      </c>
      <c r="D19" s="62">
        <v>101.90729177311843</v>
      </c>
    </row>
    <row r="20" spans="1:4" s="21" customFormat="1" ht="15" customHeight="1" x14ac:dyDescent="0.2">
      <c r="A20" s="75" t="s">
        <v>22</v>
      </c>
      <c r="B20" s="76">
        <v>151490.18299999999</v>
      </c>
      <c r="C20" s="77">
        <v>163367.79999999999</v>
      </c>
      <c r="D20" s="78">
        <v>107.84051927642071</v>
      </c>
    </row>
    <row r="21" spans="1:4" s="21" customFormat="1" ht="15" customHeight="1" x14ac:dyDescent="0.2">
      <c r="A21" s="18" t="s">
        <v>23</v>
      </c>
      <c r="B21" s="63">
        <v>586769.62399999995</v>
      </c>
      <c r="C21" s="64">
        <v>632233.30599999998</v>
      </c>
      <c r="D21" s="65">
        <v>107.74813148814262</v>
      </c>
    </row>
    <row r="22" spans="1:4" s="21" customFormat="1" ht="15" customHeight="1" x14ac:dyDescent="0.2">
      <c r="A22" s="18" t="s">
        <v>24</v>
      </c>
      <c r="B22" s="63">
        <v>3390.9478964401296</v>
      </c>
      <c r="C22" s="64">
        <v>3449.6240969903315</v>
      </c>
      <c r="D22" s="65">
        <v>101.7303775328368</v>
      </c>
    </row>
    <row r="23" spans="1:4" s="21" customFormat="1" ht="15" customHeight="1" x14ac:dyDescent="0.2">
      <c r="A23" s="18" t="s">
        <v>25</v>
      </c>
      <c r="B23" s="63">
        <v>359.68900000000002</v>
      </c>
      <c r="C23" s="64">
        <v>427.16399999999999</v>
      </c>
      <c r="D23" s="65">
        <v>118.75926147310591</v>
      </c>
    </row>
    <row r="24" spans="1:4" s="21" customFormat="1" ht="15" customHeight="1" x14ac:dyDescent="0.2">
      <c r="A24" s="18" t="s">
        <v>26</v>
      </c>
      <c r="B24" s="63">
        <v>2528110.0019999999</v>
      </c>
      <c r="C24" s="64">
        <v>2584780.3149999999</v>
      </c>
      <c r="D24" s="65">
        <v>102.24160787921284</v>
      </c>
    </row>
    <row r="25" spans="1:4" s="21" customFormat="1" ht="15" customHeight="1" x14ac:dyDescent="0.2">
      <c r="A25" s="18" t="s">
        <v>27</v>
      </c>
      <c r="B25" s="63">
        <v>1355348.29</v>
      </c>
      <c r="C25" s="64">
        <v>1355348.29</v>
      </c>
      <c r="D25" s="65">
        <v>100</v>
      </c>
    </row>
    <row r="26" spans="1:4" s="21" customFormat="1" ht="15" customHeight="1" x14ac:dyDescent="0.2">
      <c r="A26" s="18" t="s">
        <v>28</v>
      </c>
      <c r="B26" s="63">
        <v>19400.307000000001</v>
      </c>
      <c r="C26" s="64">
        <v>21606.263999999999</v>
      </c>
      <c r="D26" s="65">
        <v>111.37073243222389</v>
      </c>
    </row>
    <row r="27" spans="1:4" s="21" customFormat="1" ht="15" customHeight="1" x14ac:dyDescent="0.2">
      <c r="A27" s="18" t="s">
        <v>29</v>
      </c>
      <c r="B27" s="63">
        <v>3903218.2880000002</v>
      </c>
      <c r="C27" s="64">
        <v>3957858.588</v>
      </c>
      <c r="D27" s="65">
        <v>101.39987815101156</v>
      </c>
    </row>
    <row r="28" spans="1:4" s="21" customFormat="1" ht="15" customHeight="1" x14ac:dyDescent="0.2">
      <c r="A28" s="18" t="s">
        <v>30</v>
      </c>
      <c r="B28" s="63">
        <v>1617927.797</v>
      </c>
      <c r="C28" s="64">
        <v>1727721.618</v>
      </c>
      <c r="D28" s="65">
        <v>106.7860766842366</v>
      </c>
    </row>
    <row r="29" spans="1:4" s="21" customFormat="1" ht="15" customHeight="1" x14ac:dyDescent="0.2">
      <c r="A29" s="18" t="s">
        <v>31</v>
      </c>
      <c r="B29" s="63">
        <v>9547.5149999999994</v>
      </c>
      <c r="C29" s="64">
        <v>23173.644</v>
      </c>
      <c r="D29" s="65">
        <v>242.71911591655004</v>
      </c>
    </row>
    <row r="30" spans="1:4" s="21" customFormat="1" ht="15" customHeight="1" x14ac:dyDescent="0.2">
      <c r="A30" s="18" t="s">
        <v>32</v>
      </c>
      <c r="B30" s="63">
        <v>958334.90500000003</v>
      </c>
      <c r="C30" s="64">
        <v>908932.24</v>
      </c>
      <c r="D30" s="65">
        <v>94.844947758633509</v>
      </c>
    </row>
    <row r="31" spans="1:4" s="21" customFormat="1" ht="15" customHeight="1" x14ac:dyDescent="0.2">
      <c r="A31" s="18" t="s">
        <v>33</v>
      </c>
      <c r="B31" s="63">
        <v>1302511.8489999999</v>
      </c>
      <c r="C31" s="64">
        <v>1279841.963</v>
      </c>
      <c r="D31" s="65">
        <v>98.259525545398702</v>
      </c>
    </row>
    <row r="32" spans="1:4" s="21" customFormat="1" ht="15" customHeight="1" x14ac:dyDescent="0.2">
      <c r="A32" s="18" t="s">
        <v>34</v>
      </c>
      <c r="B32" s="63">
        <v>14896.224</v>
      </c>
      <c r="C32" s="64">
        <v>18189.121999999999</v>
      </c>
      <c r="D32" s="65">
        <v>122.10558863776484</v>
      </c>
    </row>
    <row r="33" spans="1:4" s="21" customFormat="1" ht="15" customHeight="1" x14ac:dyDescent="0.2">
      <c r="A33" s="18" t="s">
        <v>35</v>
      </c>
      <c r="B33" s="63"/>
      <c r="C33" s="64">
        <v>791</v>
      </c>
      <c r="D33" s="65" t="s">
        <v>11</v>
      </c>
    </row>
    <row r="34" spans="1:4" s="21" customFormat="1" ht="15" customHeight="1" x14ac:dyDescent="0.2">
      <c r="A34" s="18" t="s">
        <v>36</v>
      </c>
      <c r="B34" s="63">
        <v>23</v>
      </c>
      <c r="C34" s="64">
        <v>32</v>
      </c>
      <c r="D34" s="65">
        <v>139.13043478260869</v>
      </c>
    </row>
    <row r="35" spans="1:4" s="21" customFormat="1" ht="15" customHeight="1" x14ac:dyDescent="0.2">
      <c r="A35" s="18" t="s">
        <v>37</v>
      </c>
      <c r="B35" s="63">
        <v>62</v>
      </c>
      <c r="C35" s="64">
        <v>68</v>
      </c>
      <c r="D35" s="65">
        <v>109.6774193548387</v>
      </c>
    </row>
    <row r="36" spans="1:4" s="21" customFormat="1" ht="15" customHeight="1" x14ac:dyDescent="0.2">
      <c r="A36" s="18" t="s">
        <v>38</v>
      </c>
      <c r="B36" s="63">
        <v>44688.671000000002</v>
      </c>
      <c r="C36" s="64">
        <v>64955.947999999997</v>
      </c>
      <c r="D36" s="65">
        <v>145.35215871601997</v>
      </c>
    </row>
    <row r="37" spans="1:4" s="21" customFormat="1" ht="15" customHeight="1" x14ac:dyDescent="0.2">
      <c r="A37" s="18" t="s">
        <v>39</v>
      </c>
      <c r="B37" s="63">
        <v>66741.542000000001</v>
      </c>
      <c r="C37" s="64">
        <v>65470.697</v>
      </c>
      <c r="D37" s="65">
        <v>98.095871084309081</v>
      </c>
    </row>
    <row r="38" spans="1:4" s="21" customFormat="1" ht="15" customHeight="1" x14ac:dyDescent="0.2">
      <c r="A38" s="1" t="s">
        <v>40</v>
      </c>
      <c r="B38" s="60">
        <v>-22052.870999999999</v>
      </c>
      <c r="C38" s="61">
        <v>-514.74900000000002</v>
      </c>
      <c r="D38" s="62">
        <v>2.3341586680482558</v>
      </c>
    </row>
    <row r="39" spans="1:4" s="21" customFormat="1" ht="15" customHeight="1" x14ac:dyDescent="0.2">
      <c r="A39" s="1" t="s">
        <v>35</v>
      </c>
      <c r="B39" s="60"/>
      <c r="C39" s="61">
        <v>791</v>
      </c>
      <c r="D39" s="62" t="s">
        <v>11</v>
      </c>
    </row>
    <row r="40" spans="1:4" s="21" customFormat="1" ht="15" customHeight="1" x14ac:dyDescent="0.2">
      <c r="A40" s="1" t="s">
        <v>41</v>
      </c>
      <c r="B40" s="60">
        <v>170</v>
      </c>
      <c r="C40" s="61">
        <v>191</v>
      </c>
      <c r="D40" s="62">
        <v>112.35294117647059</v>
      </c>
    </row>
    <row r="41" spans="1:4" s="21" customFormat="1" ht="15" customHeight="1" x14ac:dyDescent="0.2">
      <c r="A41" s="1" t="s">
        <v>42</v>
      </c>
      <c r="B41" s="60">
        <v>542</v>
      </c>
      <c r="C41" s="61">
        <v>600</v>
      </c>
      <c r="D41" s="62">
        <v>110.70110701107012</v>
      </c>
    </row>
    <row r="42" spans="1:4" s="21" customFormat="1" ht="15" customHeight="1" x14ac:dyDescent="0.2">
      <c r="A42" s="2" t="s">
        <v>43</v>
      </c>
      <c r="B42" s="66">
        <v>147745.755</v>
      </c>
      <c r="C42" s="67">
        <v>176839.26800000001</v>
      </c>
      <c r="D42" s="68">
        <v>119.69160670639911</v>
      </c>
    </row>
  </sheetData>
  <mergeCells count="2">
    <mergeCell ref="A7:A8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A4" sqref="A4:XFD4"/>
    </sheetView>
  </sheetViews>
  <sheetFormatPr defaultRowHeight="15" x14ac:dyDescent="0.25"/>
  <cols>
    <col min="1" max="1" width="53.42578125" bestFit="1" customWidth="1"/>
    <col min="2" max="3" width="16.42578125" customWidth="1"/>
    <col min="4" max="4" width="8.7109375" customWidth="1"/>
  </cols>
  <sheetData>
    <row r="3" spans="1:5" x14ac:dyDescent="0.25">
      <c r="B3" s="3"/>
    </row>
    <row r="4" spans="1:5" s="26" customFormat="1" x14ac:dyDescent="0.25">
      <c r="A4" s="107" t="s">
        <v>166</v>
      </c>
      <c r="B4" s="30"/>
      <c r="C4" s="107"/>
    </row>
    <row r="6" spans="1:5" ht="24.75" customHeight="1" x14ac:dyDescent="0.25">
      <c r="A6" s="19" t="s">
        <v>5</v>
      </c>
      <c r="B6" s="19" t="s">
        <v>46</v>
      </c>
      <c r="C6" s="19"/>
      <c r="D6" s="20"/>
    </row>
    <row r="7" spans="1:5" x14ac:dyDescent="0.25">
      <c r="A7" s="19"/>
      <c r="B7" s="4" t="s">
        <v>7</v>
      </c>
      <c r="C7" s="4" t="s">
        <v>8</v>
      </c>
      <c r="D7" s="5" t="s">
        <v>9</v>
      </c>
      <c r="E7" s="6"/>
    </row>
    <row r="8" spans="1:5" x14ac:dyDescent="0.25">
      <c r="A8" s="94" t="s">
        <v>10</v>
      </c>
      <c r="B8" s="95"/>
      <c r="C8" s="95">
        <v>791</v>
      </c>
      <c r="D8" s="96" t="s">
        <v>11</v>
      </c>
      <c r="E8" s="6"/>
    </row>
    <row r="9" spans="1:5" x14ac:dyDescent="0.25">
      <c r="A9" s="94" t="s">
        <v>12</v>
      </c>
      <c r="B9" s="95">
        <v>520</v>
      </c>
      <c r="C9" s="95">
        <v>556</v>
      </c>
      <c r="D9" s="96">
        <v>106.92307692307692</v>
      </c>
      <c r="E9" s="7"/>
    </row>
    <row r="10" spans="1:5" x14ac:dyDescent="0.25">
      <c r="A10" s="94" t="s">
        <v>13</v>
      </c>
      <c r="B10" s="95">
        <v>192</v>
      </c>
      <c r="C10" s="95">
        <v>235</v>
      </c>
      <c r="D10" s="96">
        <v>122.39583333333333</v>
      </c>
      <c r="E10" s="7"/>
    </row>
    <row r="11" spans="1:5" x14ac:dyDescent="0.25">
      <c r="A11" s="91" t="s">
        <v>14</v>
      </c>
      <c r="B11" s="92">
        <v>14420</v>
      </c>
      <c r="C11" s="92">
        <v>15273</v>
      </c>
      <c r="D11" s="93">
        <v>105.91539528432732</v>
      </c>
      <c r="E11" s="11"/>
    </row>
    <row r="12" spans="1:5" x14ac:dyDescent="0.25">
      <c r="A12" s="8" t="s">
        <v>15</v>
      </c>
      <c r="B12" s="9">
        <v>3893416.4330000002</v>
      </c>
      <c r="C12" s="9">
        <v>4115324.432</v>
      </c>
      <c r="D12" s="10">
        <v>105.69957010298569</v>
      </c>
      <c r="E12" s="6"/>
    </row>
    <row r="13" spans="1:5" x14ac:dyDescent="0.25">
      <c r="A13" s="8" t="s">
        <v>16</v>
      </c>
      <c r="B13" s="9">
        <v>3722248.4190000002</v>
      </c>
      <c r="C13" s="9">
        <v>3931234.8689999999</v>
      </c>
      <c r="D13" s="10">
        <v>105.61452182861414</v>
      </c>
      <c r="E13" s="6"/>
    </row>
    <row r="14" spans="1:5" x14ac:dyDescent="0.25">
      <c r="A14" s="8" t="s">
        <v>17</v>
      </c>
      <c r="B14" s="9">
        <v>210894.52900000001</v>
      </c>
      <c r="C14" s="9">
        <v>225027.56200000001</v>
      </c>
      <c r="D14" s="10">
        <v>106.70146971901771</v>
      </c>
      <c r="E14" s="6"/>
    </row>
    <row r="15" spans="1:5" x14ac:dyDescent="0.25">
      <c r="A15" s="8" t="s">
        <v>18</v>
      </c>
      <c r="B15" s="9">
        <v>39726.514999999999</v>
      </c>
      <c r="C15" s="9">
        <v>40937.999000000003</v>
      </c>
      <c r="D15" s="10">
        <v>103.04956022444959</v>
      </c>
      <c r="E15" s="6"/>
    </row>
    <row r="16" spans="1:5" x14ac:dyDescent="0.25">
      <c r="A16" s="8" t="s">
        <v>19</v>
      </c>
      <c r="B16" s="9">
        <v>19677.830999999998</v>
      </c>
      <c r="C16" s="9">
        <v>20721.762999999999</v>
      </c>
      <c r="D16" s="10">
        <v>105.30511721540856</v>
      </c>
      <c r="E16" s="6"/>
    </row>
    <row r="17" spans="1:5" x14ac:dyDescent="0.25">
      <c r="A17" s="8" t="s">
        <v>20</v>
      </c>
      <c r="B17" s="9">
        <v>191541.58</v>
      </c>
      <c r="C17" s="9">
        <v>204183.09400000001</v>
      </c>
      <c r="D17" s="10">
        <v>106.59987977545138</v>
      </c>
      <c r="E17" s="6"/>
    </row>
    <row r="18" spans="1:5" x14ac:dyDescent="0.25">
      <c r="A18" s="8" t="s">
        <v>21</v>
      </c>
      <c r="B18" s="9">
        <v>40051.396999999997</v>
      </c>
      <c r="C18" s="9">
        <v>40815.294000000002</v>
      </c>
      <c r="D18" s="10">
        <v>101.90729177311843</v>
      </c>
      <c r="E18" s="6"/>
    </row>
    <row r="19" spans="1:5" x14ac:dyDescent="0.25">
      <c r="A19" s="12" t="s">
        <v>44</v>
      </c>
      <c r="B19" s="13">
        <v>151490.18299999999</v>
      </c>
      <c r="C19" s="13">
        <v>163367.79999999999</v>
      </c>
      <c r="D19" s="14">
        <v>107.84051927642071</v>
      </c>
      <c r="E19" s="6"/>
    </row>
    <row r="20" spans="1:5" x14ac:dyDescent="0.25">
      <c r="A20" s="8" t="s">
        <v>38</v>
      </c>
      <c r="B20" s="9">
        <v>44688.671000000002</v>
      </c>
      <c r="C20" s="9">
        <v>64955.947999999997</v>
      </c>
      <c r="D20" s="10">
        <v>145.35215871601997</v>
      </c>
      <c r="E20" s="6"/>
    </row>
    <row r="21" spans="1:5" x14ac:dyDescent="0.25">
      <c r="A21" s="8" t="s">
        <v>39</v>
      </c>
      <c r="B21" s="9">
        <v>66741.542000000001</v>
      </c>
      <c r="C21" s="9">
        <v>65470.697</v>
      </c>
      <c r="D21" s="10">
        <v>98.095871084309081</v>
      </c>
      <c r="E21" s="6"/>
    </row>
    <row r="22" spans="1:5" x14ac:dyDescent="0.25">
      <c r="A22" s="8" t="s">
        <v>40</v>
      </c>
      <c r="B22" s="9">
        <v>-22052.870999999999</v>
      </c>
      <c r="C22" s="9">
        <v>-514.74900000000002</v>
      </c>
      <c r="D22" s="10">
        <v>2.3341586680482558</v>
      </c>
      <c r="E22" s="6"/>
    </row>
    <row r="23" spans="1:5" x14ac:dyDescent="0.25">
      <c r="A23" s="8" t="s">
        <v>43</v>
      </c>
      <c r="B23" s="9">
        <v>147745.755</v>
      </c>
      <c r="C23" s="9">
        <v>176839.26800000001</v>
      </c>
      <c r="D23" s="10">
        <v>119.69160670639911</v>
      </c>
    </row>
    <row r="24" spans="1:5" x14ac:dyDescent="0.25">
      <c r="A24" s="8" t="s">
        <v>24</v>
      </c>
      <c r="B24" s="9">
        <v>3390.9478964401296</v>
      </c>
      <c r="C24" s="9">
        <v>3449.6240969903315</v>
      </c>
      <c r="D24" s="10">
        <v>101.7303775328368</v>
      </c>
    </row>
    <row r="26" spans="1:5" x14ac:dyDescent="0.25">
      <c r="A26" s="15" t="s">
        <v>45</v>
      </c>
    </row>
  </sheetData>
  <mergeCells count="2">
    <mergeCell ref="A6:A7"/>
    <mergeCell ref="B6:D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C18" sqref="C18"/>
    </sheetView>
  </sheetViews>
  <sheetFormatPr defaultRowHeight="15" x14ac:dyDescent="0.25"/>
  <cols>
    <col min="1" max="1" width="5" customWidth="1"/>
    <col min="2" max="2" width="11.42578125" customWidth="1"/>
    <col min="3" max="3" width="13.5703125" customWidth="1"/>
    <col min="4" max="4" width="39.28515625" customWidth="1"/>
    <col min="5" max="5" width="6" bestFit="1" customWidth="1"/>
    <col min="6" max="6" width="7.85546875" bestFit="1" customWidth="1"/>
    <col min="7" max="7" width="22.5703125" customWidth="1"/>
    <col min="8" max="8" width="10.42578125" customWidth="1"/>
    <col min="9" max="9" width="9.85546875" customWidth="1"/>
    <col min="10" max="10" width="11.85546875" customWidth="1"/>
    <col min="14" max="14" width="12" customWidth="1"/>
  </cols>
  <sheetData>
    <row r="3" spans="1:14" s="22" customFormat="1" ht="12.75" x14ac:dyDescent="0.2">
      <c r="A3" s="51" t="s">
        <v>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55" customFormat="1" ht="12.75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s="55" customFormat="1" ht="12.75" x14ac:dyDescent="0.2">
      <c r="A5" s="53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s="55" customFormat="1" ht="12.75" x14ac:dyDescent="0.2">
      <c r="A6" s="53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s="55" customFormat="1" ht="12.75" x14ac:dyDescent="0.2">
      <c r="A7" s="54" t="s">
        <v>98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17" customForma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17" customFormat="1" ht="34.5" thickBot="1" x14ac:dyDescent="0.3">
      <c r="A9" s="33" t="s">
        <v>99</v>
      </c>
      <c r="B9" s="34" t="s">
        <v>100</v>
      </c>
      <c r="C9" s="34" t="s">
        <v>47</v>
      </c>
      <c r="D9" s="34" t="s">
        <v>48</v>
      </c>
      <c r="E9" s="34" t="s">
        <v>101</v>
      </c>
      <c r="F9" s="34" t="s">
        <v>49</v>
      </c>
      <c r="G9" s="34" t="s">
        <v>102</v>
      </c>
      <c r="H9" s="34" t="s">
        <v>14</v>
      </c>
      <c r="I9" s="34" t="s">
        <v>103</v>
      </c>
      <c r="J9" s="34" t="s">
        <v>104</v>
      </c>
      <c r="K9" s="34" t="s">
        <v>105</v>
      </c>
      <c r="L9" s="34" t="s">
        <v>106</v>
      </c>
      <c r="M9" s="34" t="s">
        <v>107</v>
      </c>
      <c r="N9" s="35" t="s">
        <v>108</v>
      </c>
    </row>
    <row r="10" spans="1:14" s="17" customFormat="1" ht="15" customHeight="1" thickBot="1" x14ac:dyDescent="0.3">
      <c r="A10" s="36" t="s">
        <v>50</v>
      </c>
      <c r="B10" s="37" t="s">
        <v>109</v>
      </c>
      <c r="C10" s="37" t="s">
        <v>51</v>
      </c>
      <c r="D10" s="38" t="s">
        <v>110</v>
      </c>
      <c r="E10" s="56">
        <v>10000</v>
      </c>
      <c r="F10" s="38" t="s">
        <v>60</v>
      </c>
      <c r="G10" s="38" t="s">
        <v>111</v>
      </c>
      <c r="H10" s="39">
        <v>1144</v>
      </c>
      <c r="I10" s="100">
        <v>439007.4</v>
      </c>
      <c r="J10" s="102">
        <v>50641.612000000001</v>
      </c>
      <c r="K10" s="102">
        <v>24595.246999999999</v>
      </c>
      <c r="L10" s="102">
        <v>20837.603999999999</v>
      </c>
      <c r="M10" s="101">
        <v>2687.087</v>
      </c>
      <c r="N10" s="40">
        <v>58571531</v>
      </c>
    </row>
    <row r="11" spans="1:14" s="17" customFormat="1" ht="15" customHeight="1" thickBot="1" x14ac:dyDescent="0.3">
      <c r="A11" s="41" t="s">
        <v>52</v>
      </c>
      <c r="B11" s="42" t="s">
        <v>112</v>
      </c>
      <c r="C11" s="42" t="s">
        <v>53</v>
      </c>
      <c r="D11" s="43" t="s">
        <v>113</v>
      </c>
      <c r="E11" s="57">
        <v>10000</v>
      </c>
      <c r="F11" s="43" t="s">
        <v>60</v>
      </c>
      <c r="G11" s="43" t="s">
        <v>114</v>
      </c>
      <c r="H11" s="44">
        <v>583</v>
      </c>
      <c r="I11" s="103">
        <v>204375.33799999999</v>
      </c>
      <c r="J11" s="102">
        <v>34649.993999999999</v>
      </c>
      <c r="K11" s="102">
        <v>25212.956999999999</v>
      </c>
      <c r="L11" s="104">
        <v>9412.3340000000007</v>
      </c>
      <c r="M11" s="44">
        <v>0</v>
      </c>
      <c r="N11" s="45">
        <v>30560588</v>
      </c>
    </row>
    <row r="12" spans="1:14" s="17" customFormat="1" ht="15" customHeight="1" x14ac:dyDescent="0.25">
      <c r="A12" s="41" t="s">
        <v>54</v>
      </c>
      <c r="B12" s="42" t="s">
        <v>115</v>
      </c>
      <c r="C12" s="42" t="s">
        <v>55</v>
      </c>
      <c r="D12" s="43" t="s">
        <v>116</v>
      </c>
      <c r="E12" s="57">
        <v>10020</v>
      </c>
      <c r="F12" s="43" t="s">
        <v>60</v>
      </c>
      <c r="G12" s="43" t="s">
        <v>117</v>
      </c>
      <c r="H12" s="44">
        <v>680</v>
      </c>
      <c r="I12" s="44">
        <v>171729.88399999999</v>
      </c>
      <c r="J12" s="106">
        <v>-1756.6320000000001</v>
      </c>
      <c r="K12" s="99">
        <v>6747.0659999999998</v>
      </c>
      <c r="L12" s="44">
        <v>1096.7380000000001</v>
      </c>
      <c r="M12" s="44">
        <v>9123.6640000000007</v>
      </c>
      <c r="N12" s="45">
        <v>30299515</v>
      </c>
    </row>
    <row r="13" spans="1:14" s="17" customFormat="1" ht="15" customHeight="1" x14ac:dyDescent="0.25">
      <c r="A13" s="41" t="s">
        <v>56</v>
      </c>
      <c r="B13" s="42" t="s">
        <v>118</v>
      </c>
      <c r="C13" s="42" t="s">
        <v>57</v>
      </c>
      <c r="D13" s="43" t="s">
        <v>119</v>
      </c>
      <c r="E13" s="57">
        <v>51000</v>
      </c>
      <c r="F13" s="43" t="s">
        <v>61</v>
      </c>
      <c r="G13" s="43" t="s">
        <v>120</v>
      </c>
      <c r="H13" s="44">
        <v>384</v>
      </c>
      <c r="I13" s="44">
        <v>151319.24799999999</v>
      </c>
      <c r="J13" s="59">
        <v>-1260.606</v>
      </c>
      <c r="K13" s="44">
        <v>7719.8760000000002</v>
      </c>
      <c r="L13" s="44">
        <v>8516.393</v>
      </c>
      <c r="M13" s="44">
        <v>12845.56</v>
      </c>
      <c r="N13" s="45">
        <v>19078634</v>
      </c>
    </row>
    <row r="14" spans="1:14" s="17" customFormat="1" ht="15" customHeight="1" thickBot="1" x14ac:dyDescent="0.3">
      <c r="A14" s="41" t="s">
        <v>58</v>
      </c>
      <c r="B14" s="42" t="s">
        <v>121</v>
      </c>
      <c r="C14" s="42" t="s">
        <v>59</v>
      </c>
      <c r="D14" s="43" t="s">
        <v>122</v>
      </c>
      <c r="E14" s="57">
        <v>21000</v>
      </c>
      <c r="F14" s="43" t="s">
        <v>62</v>
      </c>
      <c r="G14" s="43" t="s">
        <v>123</v>
      </c>
      <c r="H14" s="44">
        <v>303</v>
      </c>
      <c r="I14" s="44">
        <v>132362.92800000001</v>
      </c>
      <c r="J14" s="49">
        <v>2280.8670000000002</v>
      </c>
      <c r="K14" s="49">
        <v>0</v>
      </c>
      <c r="L14" s="44">
        <v>99.537999999999997</v>
      </c>
      <c r="M14" s="44">
        <v>0</v>
      </c>
      <c r="N14" s="45">
        <v>14072729</v>
      </c>
    </row>
    <row r="15" spans="1:14" s="17" customFormat="1" ht="15" customHeight="1" thickBot="1" x14ac:dyDescent="0.3">
      <c r="A15" s="41" t="s">
        <v>124</v>
      </c>
      <c r="B15" s="42" t="s">
        <v>125</v>
      </c>
      <c r="C15" s="42" t="s">
        <v>126</v>
      </c>
      <c r="D15" s="43" t="s">
        <v>127</v>
      </c>
      <c r="E15" s="57">
        <v>10000</v>
      </c>
      <c r="F15" s="43" t="s">
        <v>60</v>
      </c>
      <c r="G15" s="43" t="s">
        <v>128</v>
      </c>
      <c r="H15" s="44">
        <v>410</v>
      </c>
      <c r="I15" s="103">
        <v>118347.739</v>
      </c>
      <c r="J15" s="102">
        <v>18366.927</v>
      </c>
      <c r="K15" s="102">
        <v>23667.516</v>
      </c>
      <c r="L15" s="105">
        <v>0</v>
      </c>
      <c r="M15" s="44">
        <v>4145.268</v>
      </c>
      <c r="N15" s="45">
        <v>14698976</v>
      </c>
    </row>
    <row r="16" spans="1:14" s="17" customFormat="1" ht="15" customHeight="1" x14ac:dyDescent="0.25">
      <c r="A16" s="41" t="s">
        <v>129</v>
      </c>
      <c r="B16" s="42" t="s">
        <v>130</v>
      </c>
      <c r="C16" s="42" t="s">
        <v>131</v>
      </c>
      <c r="D16" s="43" t="s">
        <v>132</v>
      </c>
      <c r="E16" s="57">
        <v>51415</v>
      </c>
      <c r="F16" s="43" t="s">
        <v>151</v>
      </c>
      <c r="G16" s="43" t="s">
        <v>133</v>
      </c>
      <c r="H16" s="44">
        <v>241</v>
      </c>
      <c r="I16" s="44">
        <v>108990.564</v>
      </c>
      <c r="J16" s="99">
        <v>821.62400000000002</v>
      </c>
      <c r="K16" s="99">
        <v>0</v>
      </c>
      <c r="L16" s="44">
        <v>0</v>
      </c>
      <c r="M16" s="44">
        <v>0</v>
      </c>
      <c r="N16" s="45">
        <v>10982280</v>
      </c>
    </row>
    <row r="17" spans="1:14" s="17" customFormat="1" ht="15" customHeight="1" x14ac:dyDescent="0.25">
      <c r="A17" s="41" t="s">
        <v>134</v>
      </c>
      <c r="B17" s="42" t="s">
        <v>135</v>
      </c>
      <c r="C17" s="42" t="s">
        <v>136</v>
      </c>
      <c r="D17" s="43" t="s">
        <v>137</v>
      </c>
      <c r="E17" s="57">
        <v>21000</v>
      </c>
      <c r="F17" s="43" t="s">
        <v>62</v>
      </c>
      <c r="G17" s="43" t="s">
        <v>138</v>
      </c>
      <c r="H17" s="44">
        <v>434</v>
      </c>
      <c r="I17" s="44">
        <v>101252.41</v>
      </c>
      <c r="J17" s="44">
        <v>530.38099999999997</v>
      </c>
      <c r="K17" s="44">
        <v>8255.4249999999993</v>
      </c>
      <c r="L17" s="44">
        <v>25</v>
      </c>
      <c r="M17" s="44">
        <v>855.75599999999997</v>
      </c>
      <c r="N17" s="45">
        <v>20876342</v>
      </c>
    </row>
    <row r="18" spans="1:14" s="17" customFormat="1" ht="15" customHeight="1" x14ac:dyDescent="0.25">
      <c r="A18" s="41" t="s">
        <v>139</v>
      </c>
      <c r="B18" s="42" t="s">
        <v>140</v>
      </c>
      <c r="C18" s="42" t="s">
        <v>141</v>
      </c>
      <c r="D18" s="43" t="s">
        <v>142</v>
      </c>
      <c r="E18" s="57">
        <v>31000</v>
      </c>
      <c r="F18" s="43" t="s">
        <v>152</v>
      </c>
      <c r="G18" s="43" t="s">
        <v>143</v>
      </c>
      <c r="H18" s="44">
        <v>458</v>
      </c>
      <c r="I18" s="44">
        <v>100999.19100000001</v>
      </c>
      <c r="J18" s="44">
        <v>2118.527</v>
      </c>
      <c r="K18" s="44">
        <v>1853.413</v>
      </c>
      <c r="L18" s="44">
        <v>463.64800000000002</v>
      </c>
      <c r="M18" s="44">
        <v>1062.711</v>
      </c>
      <c r="N18" s="45">
        <v>14009411</v>
      </c>
    </row>
    <row r="19" spans="1:14" s="17" customFormat="1" ht="15" customHeight="1" x14ac:dyDescent="0.25">
      <c r="A19" s="46" t="s">
        <v>144</v>
      </c>
      <c r="B19" s="47" t="s">
        <v>145</v>
      </c>
      <c r="C19" s="47" t="s">
        <v>146</v>
      </c>
      <c r="D19" s="48" t="s">
        <v>147</v>
      </c>
      <c r="E19" s="58">
        <v>52220</v>
      </c>
      <c r="F19" s="48" t="s">
        <v>153</v>
      </c>
      <c r="G19" s="48" t="s">
        <v>148</v>
      </c>
      <c r="H19" s="49">
        <v>177</v>
      </c>
      <c r="I19" s="49">
        <v>87365.546000000002</v>
      </c>
      <c r="J19" s="49">
        <v>122.26600000000001</v>
      </c>
      <c r="K19" s="49">
        <v>865.08</v>
      </c>
      <c r="L19" s="49">
        <v>0</v>
      </c>
      <c r="M19" s="49">
        <v>0</v>
      </c>
      <c r="N19" s="50">
        <v>8654421</v>
      </c>
    </row>
    <row r="20" spans="1:14" s="17" customFormat="1" ht="15" customHeight="1" x14ac:dyDescent="0.25">
      <c r="A20" s="97"/>
      <c r="B20" s="97"/>
      <c r="C20" s="97"/>
      <c r="D20" s="97" t="s">
        <v>149</v>
      </c>
      <c r="E20" s="97"/>
      <c r="F20" s="97"/>
      <c r="G20" s="97"/>
      <c r="H20" s="31">
        <f t="shared" ref="H20:N20" si="0">SUM(H10:H19)</f>
        <v>4814</v>
      </c>
      <c r="I20" s="31">
        <f t="shared" si="0"/>
        <v>1615750.2480000001</v>
      </c>
      <c r="J20" s="31">
        <f t="shared" si="0"/>
        <v>106514.95999999999</v>
      </c>
      <c r="K20" s="31">
        <f t="shared" si="0"/>
        <v>98916.58</v>
      </c>
      <c r="L20" s="31">
        <f t="shared" si="0"/>
        <v>40451.255000000005</v>
      </c>
      <c r="M20" s="31">
        <f t="shared" si="0"/>
        <v>30720.046000000002</v>
      </c>
      <c r="N20" s="31">
        <f t="shared" si="0"/>
        <v>221804427</v>
      </c>
    </row>
    <row r="21" spans="1:14" s="17" customFormat="1" ht="15" customHeight="1" x14ac:dyDescent="0.25">
      <c r="A21" s="97"/>
      <c r="B21" s="97"/>
      <c r="C21" s="97"/>
      <c r="D21" s="97" t="s">
        <v>150</v>
      </c>
      <c r="E21" s="97"/>
      <c r="F21" s="97"/>
      <c r="G21" s="97"/>
      <c r="H21" s="31">
        <v>15273</v>
      </c>
      <c r="I21" s="31">
        <v>4115324.432</v>
      </c>
      <c r="J21" s="31">
        <v>163367.79999999999</v>
      </c>
      <c r="K21" s="31">
        <v>176839.26800000001</v>
      </c>
      <c r="L21" s="31">
        <v>64955.947999999997</v>
      </c>
      <c r="M21" s="31">
        <v>65470.697</v>
      </c>
      <c r="N21" s="31">
        <v>632233306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zoomScaleNormal="100" workbookViewId="0">
      <selection activeCell="F2" sqref="F2"/>
    </sheetView>
  </sheetViews>
  <sheetFormatPr defaultRowHeight="12" x14ac:dyDescent="0.2"/>
  <cols>
    <col min="1" max="1" width="4.85546875" style="16" customWidth="1"/>
    <col min="2" max="2" width="5.7109375" style="16" customWidth="1"/>
    <col min="3" max="3" width="24.42578125" style="16" customWidth="1"/>
    <col min="4" max="4" width="5.42578125" style="16" customWidth="1"/>
    <col min="5" max="6" width="8.7109375" style="16" customWidth="1"/>
    <col min="7" max="7" width="10.7109375" style="16" bestFit="1" customWidth="1"/>
    <col min="8" max="16384" width="9.140625" style="16"/>
  </cols>
  <sheetData>
    <row r="1" spans="1:43" s="111" customFormat="1" ht="18.75" customHeight="1" x14ac:dyDescent="0.2">
      <c r="A1" s="51" t="s">
        <v>63</v>
      </c>
    </row>
    <row r="2" spans="1:43" s="3" customFormat="1" x14ac:dyDescent="0.2">
      <c r="A2" s="112" t="s">
        <v>96</v>
      </c>
      <c r="B2" s="172"/>
      <c r="C2" s="172"/>
      <c r="D2" s="173"/>
      <c r="E2" s="173"/>
      <c r="F2" s="174"/>
      <c r="G2" s="175"/>
      <c r="H2" s="175"/>
      <c r="I2" s="175"/>
    </row>
    <row r="3" spans="1:43" s="3" customFormat="1" x14ac:dyDescent="0.2">
      <c r="A3" s="113" t="s">
        <v>2</v>
      </c>
      <c r="B3" s="30"/>
      <c r="C3" s="30"/>
    </row>
    <row r="4" spans="1:43" s="3" customFormat="1" x14ac:dyDescent="0.2">
      <c r="A4" s="113" t="s">
        <v>3</v>
      </c>
      <c r="B4" s="30"/>
      <c r="C4" s="30"/>
    </row>
    <row r="5" spans="1:43" s="3" customFormat="1" x14ac:dyDescent="0.2">
      <c r="A5" s="113" t="s">
        <v>4</v>
      </c>
      <c r="B5" s="30"/>
      <c r="C5" s="30"/>
    </row>
    <row r="6" spans="1:43" ht="6.75" customHeight="1" x14ac:dyDescent="0.2"/>
    <row r="7" spans="1:43" s="116" customFormat="1" ht="27" customHeight="1" x14ac:dyDescent="0.2">
      <c r="A7" s="114" t="s">
        <v>95</v>
      </c>
      <c r="B7" s="27" t="s">
        <v>64</v>
      </c>
      <c r="C7" s="27"/>
      <c r="D7" s="115" t="s">
        <v>10</v>
      </c>
      <c r="E7" s="115"/>
      <c r="F7" s="115"/>
      <c r="G7" s="115"/>
      <c r="H7" s="27" t="s">
        <v>15</v>
      </c>
      <c r="I7" s="27"/>
      <c r="J7" s="27"/>
      <c r="K7" s="27" t="s">
        <v>16</v>
      </c>
      <c r="L7" s="27"/>
      <c r="M7" s="27"/>
      <c r="N7" s="27" t="s">
        <v>17</v>
      </c>
      <c r="O7" s="27"/>
      <c r="P7" s="27"/>
      <c r="Q7" s="27" t="s">
        <v>18</v>
      </c>
      <c r="R7" s="27"/>
      <c r="S7" s="27"/>
      <c r="T7" s="27" t="s">
        <v>19</v>
      </c>
      <c r="U7" s="27"/>
      <c r="V7" s="27"/>
      <c r="W7" s="27" t="s">
        <v>20</v>
      </c>
      <c r="X7" s="27"/>
      <c r="Y7" s="27"/>
      <c r="Z7" s="27" t="s">
        <v>21</v>
      </c>
      <c r="AA7" s="27"/>
      <c r="AB7" s="27"/>
      <c r="AC7" s="27" t="s">
        <v>22</v>
      </c>
      <c r="AD7" s="27"/>
      <c r="AE7" s="27"/>
      <c r="AF7" s="27" t="s">
        <v>65</v>
      </c>
      <c r="AG7" s="27"/>
      <c r="AH7" s="27"/>
      <c r="AI7" s="27" t="s">
        <v>66</v>
      </c>
      <c r="AJ7" s="27"/>
      <c r="AK7" s="27"/>
      <c r="AL7" s="27" t="s">
        <v>67</v>
      </c>
      <c r="AM7" s="27"/>
      <c r="AN7" s="27"/>
      <c r="AO7" s="27" t="s">
        <v>24</v>
      </c>
      <c r="AP7" s="27"/>
      <c r="AQ7" s="27"/>
    </row>
    <row r="8" spans="1:43" s="110" customFormat="1" ht="15" customHeight="1" thickBot="1" x14ac:dyDescent="0.25">
      <c r="A8" s="108"/>
      <c r="B8" s="28" t="s">
        <v>68</v>
      </c>
      <c r="C8" s="28" t="s">
        <v>69</v>
      </c>
      <c r="D8" s="28" t="s">
        <v>70</v>
      </c>
      <c r="E8" s="28" t="s">
        <v>71</v>
      </c>
      <c r="F8" s="28" t="s">
        <v>72</v>
      </c>
      <c r="G8" s="109" t="s">
        <v>165</v>
      </c>
      <c r="H8" s="28">
        <v>2014</v>
      </c>
      <c r="I8" s="98">
        <v>2015</v>
      </c>
      <c r="J8" s="28" t="s">
        <v>9</v>
      </c>
      <c r="K8" s="28">
        <v>2014</v>
      </c>
      <c r="L8" s="28">
        <v>2015</v>
      </c>
      <c r="M8" s="28" t="s">
        <v>9</v>
      </c>
      <c r="N8" s="28">
        <v>2014</v>
      </c>
      <c r="O8" s="28">
        <v>2015</v>
      </c>
      <c r="P8" s="28" t="s">
        <v>9</v>
      </c>
      <c r="Q8" s="28">
        <v>2014</v>
      </c>
      <c r="R8" s="28">
        <v>2015</v>
      </c>
      <c r="S8" s="28" t="s">
        <v>9</v>
      </c>
      <c r="T8" s="28">
        <v>2014</v>
      </c>
      <c r="U8" s="28">
        <v>2015</v>
      </c>
      <c r="V8" s="28" t="s">
        <v>9</v>
      </c>
      <c r="W8" s="28">
        <v>2014</v>
      </c>
      <c r="X8" s="28">
        <v>2015</v>
      </c>
      <c r="Y8" s="28" t="s">
        <v>9</v>
      </c>
      <c r="Z8" s="28">
        <v>2014</v>
      </c>
      <c r="AA8" s="28">
        <v>2015</v>
      </c>
      <c r="AB8" s="28" t="s">
        <v>9</v>
      </c>
      <c r="AC8" s="28">
        <v>2014</v>
      </c>
      <c r="AD8" s="98">
        <v>2015</v>
      </c>
      <c r="AE8" s="28" t="s">
        <v>9</v>
      </c>
      <c r="AF8" s="28">
        <v>2014</v>
      </c>
      <c r="AG8" s="28">
        <v>2015</v>
      </c>
      <c r="AH8" s="28" t="s">
        <v>9</v>
      </c>
      <c r="AI8" s="28">
        <v>2014</v>
      </c>
      <c r="AJ8" s="28">
        <v>2015</v>
      </c>
      <c r="AK8" s="28" t="s">
        <v>9</v>
      </c>
      <c r="AL8" s="28">
        <v>2014</v>
      </c>
      <c r="AM8" s="28">
        <v>2015</v>
      </c>
      <c r="AN8" s="28" t="s">
        <v>9</v>
      </c>
      <c r="AO8" s="28">
        <v>2014</v>
      </c>
      <c r="AP8" s="28">
        <v>2015</v>
      </c>
      <c r="AQ8" s="28" t="s">
        <v>9</v>
      </c>
    </row>
    <row r="9" spans="1:43" ht="12.75" thickBot="1" x14ac:dyDescent="0.25">
      <c r="A9" s="117" t="s">
        <v>50</v>
      </c>
      <c r="B9" s="118">
        <v>21</v>
      </c>
      <c r="C9" s="118" t="s">
        <v>94</v>
      </c>
      <c r="D9" s="119">
        <v>146</v>
      </c>
      <c r="E9" s="120">
        <v>102</v>
      </c>
      <c r="F9" s="120">
        <v>44</v>
      </c>
      <c r="G9" s="121">
        <f>F9/D9</f>
        <v>0.30136986301369861</v>
      </c>
      <c r="H9" s="122">
        <v>1106413.432</v>
      </c>
      <c r="I9" s="123">
        <v>1197845.1780000001</v>
      </c>
      <c r="J9" s="124">
        <v>108.26379573454057</v>
      </c>
      <c r="K9" s="125">
        <v>1020828.897</v>
      </c>
      <c r="L9" s="126">
        <v>1087410.7220000001</v>
      </c>
      <c r="M9" s="127">
        <v>106.52232956920302</v>
      </c>
      <c r="N9" s="125">
        <v>93884.264999999999</v>
      </c>
      <c r="O9" s="126">
        <v>116767.48</v>
      </c>
      <c r="P9" s="127">
        <v>124.37385540590856</v>
      </c>
      <c r="Q9" s="125">
        <v>8299.73</v>
      </c>
      <c r="R9" s="126">
        <v>6333.0240000000003</v>
      </c>
      <c r="S9" s="127">
        <v>76.303976153441127</v>
      </c>
      <c r="T9" s="125">
        <v>2717.4479999999999</v>
      </c>
      <c r="U9" s="126">
        <v>3189.8249999999998</v>
      </c>
      <c r="V9" s="127">
        <v>117.38311091877378</v>
      </c>
      <c r="W9" s="125">
        <v>91166.816999999995</v>
      </c>
      <c r="X9" s="126">
        <v>113584.753</v>
      </c>
      <c r="Y9" s="127">
        <v>124.59001722084912</v>
      </c>
      <c r="Z9" s="125">
        <v>8299.73</v>
      </c>
      <c r="AA9" s="126">
        <v>6340.1220000000003</v>
      </c>
      <c r="AB9" s="127">
        <v>76.389497007733979</v>
      </c>
      <c r="AC9" s="128">
        <v>82867.087</v>
      </c>
      <c r="AD9" s="129">
        <v>107244.63099999999</v>
      </c>
      <c r="AE9" s="130">
        <v>129.41764321943646</v>
      </c>
      <c r="AF9" s="125">
        <v>253811.22500000001</v>
      </c>
      <c r="AG9" s="126">
        <v>281189.91899999999</v>
      </c>
      <c r="AH9" s="127">
        <v>110.78703040025121</v>
      </c>
      <c r="AI9" s="125">
        <v>164971.46599999999</v>
      </c>
      <c r="AJ9" s="126">
        <v>184767.122</v>
      </c>
      <c r="AK9" s="127">
        <v>111.99944237629555</v>
      </c>
      <c r="AL9" s="125">
        <v>3883</v>
      </c>
      <c r="AM9" s="126">
        <v>4241</v>
      </c>
      <c r="AN9" s="127">
        <v>109.21967550862735</v>
      </c>
      <c r="AO9" s="125">
        <v>3540.4641170915961</v>
      </c>
      <c r="AP9" s="126">
        <v>3630.5730173701172</v>
      </c>
      <c r="AQ9" s="127">
        <v>102.54511547916896</v>
      </c>
    </row>
    <row r="10" spans="1:43" x14ac:dyDescent="0.2">
      <c r="A10" s="117" t="s">
        <v>52</v>
      </c>
      <c r="B10" s="118">
        <v>17</v>
      </c>
      <c r="C10" s="118" t="s">
        <v>90</v>
      </c>
      <c r="D10" s="119">
        <v>101</v>
      </c>
      <c r="E10" s="120">
        <v>64</v>
      </c>
      <c r="F10" s="120">
        <v>37</v>
      </c>
      <c r="G10" s="121">
        <f t="shared" ref="G10:G29" si="0">F10/D10</f>
        <v>0.36633663366336633</v>
      </c>
      <c r="H10" s="122">
        <v>631321.13800000004</v>
      </c>
      <c r="I10" s="123">
        <v>638539.37899999996</v>
      </c>
      <c r="J10" s="124">
        <v>101.14335487369664</v>
      </c>
      <c r="K10" s="125">
        <v>622099.48800000001</v>
      </c>
      <c r="L10" s="126">
        <v>633977.19700000004</v>
      </c>
      <c r="M10" s="127">
        <v>101.90929412885161</v>
      </c>
      <c r="N10" s="125">
        <v>21301.080999999998</v>
      </c>
      <c r="O10" s="126">
        <v>17151.68</v>
      </c>
      <c r="P10" s="127">
        <v>80.520232752506786</v>
      </c>
      <c r="Q10" s="125">
        <v>12079.431</v>
      </c>
      <c r="R10" s="126">
        <v>12589.498</v>
      </c>
      <c r="S10" s="127">
        <v>104.22260783641215</v>
      </c>
      <c r="T10" s="125">
        <v>2873.826</v>
      </c>
      <c r="U10" s="126">
        <v>3114.7919999999999</v>
      </c>
      <c r="V10" s="127">
        <v>108.38485002223517</v>
      </c>
      <c r="W10" s="125">
        <v>18583.342000000001</v>
      </c>
      <c r="X10" s="126">
        <v>14103.516</v>
      </c>
      <c r="Y10" s="127">
        <v>75.893324247059553</v>
      </c>
      <c r="Z10" s="125">
        <v>12235.518</v>
      </c>
      <c r="AA10" s="126">
        <v>12656.126</v>
      </c>
      <c r="AB10" s="127">
        <v>103.43759863701725</v>
      </c>
      <c r="AC10" s="131">
        <v>6347.8239999999996</v>
      </c>
      <c r="AD10" s="132">
        <v>1447.39</v>
      </c>
      <c r="AE10" s="133">
        <v>22.801356811404979</v>
      </c>
      <c r="AF10" s="125">
        <v>145125.76000000001</v>
      </c>
      <c r="AG10" s="126">
        <v>162429.58300000001</v>
      </c>
      <c r="AH10" s="127">
        <v>111.9233298071962</v>
      </c>
      <c r="AI10" s="125">
        <v>95353.657000000007</v>
      </c>
      <c r="AJ10" s="126">
        <v>106882.042</v>
      </c>
      <c r="AK10" s="127">
        <v>112.09013409941898</v>
      </c>
      <c r="AL10" s="125">
        <v>2413</v>
      </c>
      <c r="AM10" s="126">
        <v>2589</v>
      </c>
      <c r="AN10" s="127">
        <v>107.29382511396601</v>
      </c>
      <c r="AO10" s="125">
        <v>3293.0534949578669</v>
      </c>
      <c r="AP10" s="126">
        <v>3440.2614265482171</v>
      </c>
      <c r="AQ10" s="127">
        <v>104.47025630818771</v>
      </c>
    </row>
    <row r="11" spans="1:43" ht="12.75" thickBot="1" x14ac:dyDescent="0.25">
      <c r="A11" s="117" t="s">
        <v>54</v>
      </c>
      <c r="B11" s="118">
        <v>8</v>
      </c>
      <c r="C11" s="118" t="s">
        <v>80</v>
      </c>
      <c r="D11" s="119">
        <v>65</v>
      </c>
      <c r="E11" s="120">
        <v>47</v>
      </c>
      <c r="F11" s="120">
        <v>18</v>
      </c>
      <c r="G11" s="121">
        <f t="shared" si="0"/>
        <v>0.27692307692307694</v>
      </c>
      <c r="H11" s="122">
        <v>403333.24300000002</v>
      </c>
      <c r="I11" s="123">
        <v>417563.299</v>
      </c>
      <c r="J11" s="124">
        <v>103.52811384803211</v>
      </c>
      <c r="K11" s="125">
        <v>395306.95</v>
      </c>
      <c r="L11" s="126">
        <v>410719.16899999999</v>
      </c>
      <c r="M11" s="127">
        <v>103.8987978835181</v>
      </c>
      <c r="N11" s="125">
        <v>9260.6110000000008</v>
      </c>
      <c r="O11" s="126">
        <v>9313.8580000000002</v>
      </c>
      <c r="P11" s="127">
        <v>100.57498365928555</v>
      </c>
      <c r="Q11" s="125">
        <v>1234.318</v>
      </c>
      <c r="R11" s="126">
        <v>2469.7280000000001</v>
      </c>
      <c r="S11" s="127">
        <v>200.08846990807879</v>
      </c>
      <c r="T11" s="125">
        <v>1943.47</v>
      </c>
      <c r="U11" s="126">
        <v>1696.261</v>
      </c>
      <c r="V11" s="127">
        <v>87.280019758473202</v>
      </c>
      <c r="W11" s="125">
        <v>7320.9790000000003</v>
      </c>
      <c r="X11" s="126">
        <v>7351.5919999999996</v>
      </c>
      <c r="Y11" s="127">
        <v>100.41815445721124</v>
      </c>
      <c r="Z11" s="125">
        <v>1238.1559999999999</v>
      </c>
      <c r="AA11" s="126">
        <v>2203.723</v>
      </c>
      <c r="AB11" s="127">
        <v>177.98427661780906</v>
      </c>
      <c r="AC11" s="131">
        <v>6082.8230000000003</v>
      </c>
      <c r="AD11" s="134">
        <v>5147.8689999999997</v>
      </c>
      <c r="AE11" s="133">
        <v>84.629603721824552</v>
      </c>
      <c r="AF11" s="125">
        <v>86072.635999999999</v>
      </c>
      <c r="AG11" s="126">
        <v>87454.432000000001</v>
      </c>
      <c r="AH11" s="127">
        <v>101.60538362041103</v>
      </c>
      <c r="AI11" s="125">
        <v>55868.080999999998</v>
      </c>
      <c r="AJ11" s="126">
        <v>57381.279999999999</v>
      </c>
      <c r="AK11" s="127">
        <v>102.70852152591388</v>
      </c>
      <c r="AL11" s="125">
        <v>1227</v>
      </c>
      <c r="AM11" s="126">
        <v>1242</v>
      </c>
      <c r="AN11" s="127">
        <v>101.22249388753055</v>
      </c>
      <c r="AO11" s="125">
        <v>3794.3548628090193</v>
      </c>
      <c r="AP11" s="135">
        <v>3850.0590445517978</v>
      </c>
      <c r="AQ11" s="127">
        <v>101.46808044468303</v>
      </c>
    </row>
    <row r="12" spans="1:43" ht="12.75" thickBot="1" x14ac:dyDescent="0.25">
      <c r="A12" s="117" t="s">
        <v>56</v>
      </c>
      <c r="B12" s="118">
        <v>18</v>
      </c>
      <c r="C12" s="118" t="s">
        <v>91</v>
      </c>
      <c r="D12" s="119">
        <v>44</v>
      </c>
      <c r="E12" s="120">
        <v>29</v>
      </c>
      <c r="F12" s="120">
        <v>15</v>
      </c>
      <c r="G12" s="121">
        <f t="shared" si="0"/>
        <v>0.34090909090909088</v>
      </c>
      <c r="H12" s="122">
        <v>269364.098</v>
      </c>
      <c r="I12" s="123">
        <v>289739.603</v>
      </c>
      <c r="J12" s="124">
        <v>107.56429871363184</v>
      </c>
      <c r="K12" s="125">
        <v>258701.326</v>
      </c>
      <c r="L12" s="126">
        <v>273206.17800000001</v>
      </c>
      <c r="M12" s="127">
        <v>105.60679460916253</v>
      </c>
      <c r="N12" s="125">
        <v>12227.708000000001</v>
      </c>
      <c r="O12" s="126">
        <v>18066.967000000001</v>
      </c>
      <c r="P12" s="127">
        <v>147.75432157850022</v>
      </c>
      <c r="Q12" s="125">
        <v>1564.9359999999999</v>
      </c>
      <c r="R12" s="126">
        <v>1533.5419999999999</v>
      </c>
      <c r="S12" s="127">
        <v>97.993911572102633</v>
      </c>
      <c r="T12" s="125">
        <v>2341.7330000000002</v>
      </c>
      <c r="U12" s="126">
        <v>2000.6220000000001</v>
      </c>
      <c r="V12" s="127">
        <v>85.433394840487793</v>
      </c>
      <c r="W12" s="125">
        <v>9885.9750000000004</v>
      </c>
      <c r="X12" s="126">
        <v>16066.344999999999</v>
      </c>
      <c r="Y12" s="127">
        <v>162.51654490325942</v>
      </c>
      <c r="Z12" s="125">
        <v>1564.9359999999999</v>
      </c>
      <c r="AA12" s="126">
        <v>1533.5419999999999</v>
      </c>
      <c r="AB12" s="127">
        <v>97.993911572102633</v>
      </c>
      <c r="AC12" s="128">
        <v>8321.0390000000007</v>
      </c>
      <c r="AD12" s="129">
        <v>14532.803</v>
      </c>
      <c r="AE12" s="130">
        <v>174.65130255969237</v>
      </c>
      <c r="AF12" s="125">
        <v>55387.5</v>
      </c>
      <c r="AG12" s="126">
        <v>57198.663999999997</v>
      </c>
      <c r="AH12" s="127">
        <v>103.26998691040397</v>
      </c>
      <c r="AI12" s="125">
        <v>35523.247000000003</v>
      </c>
      <c r="AJ12" s="126">
        <v>36833.652000000002</v>
      </c>
      <c r="AK12" s="127">
        <v>103.68886605438968</v>
      </c>
      <c r="AL12" s="125">
        <v>728</v>
      </c>
      <c r="AM12" s="126">
        <v>738</v>
      </c>
      <c r="AN12" s="127">
        <v>101.37362637362637</v>
      </c>
      <c r="AO12" s="122">
        <v>4066.3057463369964</v>
      </c>
      <c r="AP12" s="136">
        <v>4159.1747967479678</v>
      </c>
      <c r="AQ12" s="124">
        <v>102.28386786937085</v>
      </c>
    </row>
    <row r="13" spans="1:43" x14ac:dyDescent="0.2">
      <c r="A13" s="117" t="s">
        <v>58</v>
      </c>
      <c r="B13" s="118">
        <v>14</v>
      </c>
      <c r="C13" s="118" t="s">
        <v>87</v>
      </c>
      <c r="D13" s="119">
        <v>48</v>
      </c>
      <c r="E13" s="120">
        <v>35</v>
      </c>
      <c r="F13" s="120">
        <v>13</v>
      </c>
      <c r="G13" s="121">
        <f t="shared" si="0"/>
        <v>0.27083333333333331</v>
      </c>
      <c r="H13" s="122">
        <v>302728.821</v>
      </c>
      <c r="I13" s="123">
        <v>253196.33499999999</v>
      </c>
      <c r="J13" s="124">
        <v>83.638001219579948</v>
      </c>
      <c r="K13" s="125">
        <v>281445.09700000001</v>
      </c>
      <c r="L13" s="126">
        <v>249165.58499999999</v>
      </c>
      <c r="M13" s="127">
        <v>88.530796114739204</v>
      </c>
      <c r="N13" s="125">
        <v>22819.123</v>
      </c>
      <c r="O13" s="126">
        <v>6479.4930000000004</v>
      </c>
      <c r="P13" s="127">
        <v>28.39501325270038</v>
      </c>
      <c r="Q13" s="125">
        <v>1535.3989999999999</v>
      </c>
      <c r="R13" s="126">
        <v>2448.7429999999999</v>
      </c>
      <c r="S13" s="127">
        <v>159.48577535871783</v>
      </c>
      <c r="T13" s="125">
        <v>427.96300000000002</v>
      </c>
      <c r="U13" s="126">
        <v>1107.1679999999999</v>
      </c>
      <c r="V13" s="127">
        <v>258.70647696179338</v>
      </c>
      <c r="W13" s="125">
        <v>22391.16</v>
      </c>
      <c r="X13" s="126">
        <v>5372.3249999999998</v>
      </c>
      <c r="Y13" s="127">
        <v>23.99306244071321</v>
      </c>
      <c r="Z13" s="125">
        <v>1535.3989999999999</v>
      </c>
      <c r="AA13" s="126">
        <v>2448.7429999999999</v>
      </c>
      <c r="AB13" s="127">
        <v>159.48577535871783</v>
      </c>
      <c r="AC13" s="131">
        <v>20855.760999999999</v>
      </c>
      <c r="AD13" s="132">
        <v>2923.5819999999999</v>
      </c>
      <c r="AE13" s="133">
        <v>14.018102719915134</v>
      </c>
      <c r="AF13" s="125">
        <v>64666.703000000001</v>
      </c>
      <c r="AG13" s="126">
        <v>60328.665000000001</v>
      </c>
      <c r="AH13" s="127">
        <v>93.291697583530748</v>
      </c>
      <c r="AI13" s="125">
        <v>43261.038</v>
      </c>
      <c r="AJ13" s="126">
        <v>40608.017</v>
      </c>
      <c r="AK13" s="127">
        <v>93.867412520245125</v>
      </c>
      <c r="AL13" s="125">
        <v>1202</v>
      </c>
      <c r="AM13" s="126">
        <v>1252</v>
      </c>
      <c r="AN13" s="127">
        <v>104.15973377703827</v>
      </c>
      <c r="AO13" s="125">
        <v>2999.2400166389348</v>
      </c>
      <c r="AP13" s="137">
        <v>2702.8765308839188</v>
      </c>
      <c r="AQ13" s="127">
        <v>90.118713937168238</v>
      </c>
    </row>
    <row r="14" spans="1:43" ht="12.75" thickBot="1" x14ac:dyDescent="0.25">
      <c r="A14" s="117" t="s">
        <v>124</v>
      </c>
      <c r="B14" s="138">
        <v>1</v>
      </c>
      <c r="C14" s="138" t="s">
        <v>73</v>
      </c>
      <c r="D14" s="139">
        <v>57</v>
      </c>
      <c r="E14" s="140">
        <v>46</v>
      </c>
      <c r="F14" s="140">
        <v>11</v>
      </c>
      <c r="G14" s="121">
        <f t="shared" si="0"/>
        <v>0.19298245614035087</v>
      </c>
      <c r="H14" s="141">
        <v>179278.24299999999</v>
      </c>
      <c r="I14" s="123">
        <v>189502.01500000001</v>
      </c>
      <c r="J14" s="142">
        <v>105.70273995824468</v>
      </c>
      <c r="K14" s="143">
        <v>175572</v>
      </c>
      <c r="L14" s="137">
        <v>184593.56400000001</v>
      </c>
      <c r="M14" s="144">
        <v>105.1383842526143</v>
      </c>
      <c r="N14" s="143">
        <v>5939.6310000000003</v>
      </c>
      <c r="O14" s="137">
        <v>6700.4610000000002</v>
      </c>
      <c r="P14" s="144">
        <v>112.80938159289693</v>
      </c>
      <c r="Q14" s="143">
        <v>2233.3879999999999</v>
      </c>
      <c r="R14" s="137">
        <v>1792.01</v>
      </c>
      <c r="S14" s="144">
        <v>80.237289714102516</v>
      </c>
      <c r="T14" s="143">
        <v>1167.248</v>
      </c>
      <c r="U14" s="137">
        <v>1405.27</v>
      </c>
      <c r="V14" s="144">
        <v>120.39172480912367</v>
      </c>
      <c r="W14" s="143">
        <v>4772.95</v>
      </c>
      <c r="X14" s="137">
        <v>5290.7120000000004</v>
      </c>
      <c r="Y14" s="144">
        <v>110.84784043411307</v>
      </c>
      <c r="Z14" s="143">
        <v>2233.9549999999999</v>
      </c>
      <c r="AA14" s="137">
        <v>1787.5309999999999</v>
      </c>
      <c r="AB14" s="144">
        <v>80.016428262879074</v>
      </c>
      <c r="AC14" s="145">
        <v>2538.9949999999999</v>
      </c>
      <c r="AD14" s="146">
        <v>3503.181</v>
      </c>
      <c r="AE14" s="147">
        <v>137.97510432277338</v>
      </c>
      <c r="AF14" s="143">
        <v>39774.824999999997</v>
      </c>
      <c r="AG14" s="137">
        <v>40278.803999999996</v>
      </c>
      <c r="AH14" s="144">
        <v>101.26708037056102</v>
      </c>
      <c r="AI14" s="143">
        <v>26052.624</v>
      </c>
      <c r="AJ14" s="137">
        <v>26645.892</v>
      </c>
      <c r="AK14" s="144">
        <v>102.27719096548586</v>
      </c>
      <c r="AL14" s="143">
        <v>694</v>
      </c>
      <c r="AM14" s="137">
        <v>697</v>
      </c>
      <c r="AN14" s="144">
        <v>100.43227665706051</v>
      </c>
      <c r="AO14" s="143">
        <v>3128.3170028818445</v>
      </c>
      <c r="AP14" s="137">
        <v>3185.7833572453369</v>
      </c>
      <c r="AQ14" s="144">
        <v>101.83697350078505</v>
      </c>
    </row>
    <row r="15" spans="1:43" ht="12.75" thickBot="1" x14ac:dyDescent="0.25">
      <c r="A15" s="117" t="s">
        <v>129</v>
      </c>
      <c r="B15" s="118">
        <v>13</v>
      </c>
      <c r="C15" s="118" t="s">
        <v>85</v>
      </c>
      <c r="D15" s="119">
        <v>44</v>
      </c>
      <c r="E15" s="120">
        <v>32</v>
      </c>
      <c r="F15" s="120">
        <v>12</v>
      </c>
      <c r="G15" s="121">
        <f t="shared" si="0"/>
        <v>0.27272727272727271</v>
      </c>
      <c r="H15" s="122">
        <v>147071.72500000001</v>
      </c>
      <c r="I15" s="123">
        <v>181088.47899999999</v>
      </c>
      <c r="J15" s="124">
        <v>123.12936358093305</v>
      </c>
      <c r="K15" s="125">
        <v>145356.399</v>
      </c>
      <c r="L15" s="126">
        <v>167967.41</v>
      </c>
      <c r="M15" s="127">
        <v>115.55556628779722</v>
      </c>
      <c r="N15" s="125">
        <v>6285.3209999999999</v>
      </c>
      <c r="O15" s="126">
        <v>14725.841</v>
      </c>
      <c r="P15" s="127">
        <v>234.28940224373585</v>
      </c>
      <c r="Q15" s="125">
        <v>4569.9949999999999</v>
      </c>
      <c r="R15" s="126">
        <v>1604.7719999999999</v>
      </c>
      <c r="S15" s="127">
        <v>35.115399469802483</v>
      </c>
      <c r="T15" s="125">
        <v>1516.431</v>
      </c>
      <c r="U15" s="126">
        <v>2436.7579999999998</v>
      </c>
      <c r="V15" s="127">
        <v>160.69033144270989</v>
      </c>
      <c r="W15" s="125">
        <v>4874.9859999999999</v>
      </c>
      <c r="X15" s="126">
        <v>12289.083000000001</v>
      </c>
      <c r="Y15" s="127">
        <v>252.08447778106438</v>
      </c>
      <c r="Z15" s="125">
        <v>4676.0910000000003</v>
      </c>
      <c r="AA15" s="126">
        <v>1604.7719999999999</v>
      </c>
      <c r="AB15" s="127">
        <v>34.318664884836501</v>
      </c>
      <c r="AC15" s="128">
        <v>198.89500000000001</v>
      </c>
      <c r="AD15" s="129">
        <v>10684.311</v>
      </c>
      <c r="AE15" s="130" t="s">
        <v>86</v>
      </c>
      <c r="AF15" s="125">
        <v>38306.235000000001</v>
      </c>
      <c r="AG15" s="126">
        <v>39863.832999999999</v>
      </c>
      <c r="AH15" s="127">
        <v>104.06617356156249</v>
      </c>
      <c r="AI15" s="125">
        <v>25009.875</v>
      </c>
      <c r="AJ15" s="126">
        <v>26433.637999999999</v>
      </c>
      <c r="AK15" s="127">
        <v>105.69280334267962</v>
      </c>
      <c r="AL15" s="125">
        <v>615</v>
      </c>
      <c r="AM15" s="126">
        <v>582</v>
      </c>
      <c r="AN15" s="127">
        <v>94.634146341463406</v>
      </c>
      <c r="AO15" s="125">
        <v>3388.8719512195125</v>
      </c>
      <c r="AP15" s="126">
        <v>3784.885166093929</v>
      </c>
      <c r="AQ15" s="127">
        <v>111.68569425386249</v>
      </c>
    </row>
    <row r="16" spans="1:43" x14ac:dyDescent="0.2">
      <c r="A16" s="117" t="s">
        <v>134</v>
      </c>
      <c r="B16" s="118">
        <v>16</v>
      </c>
      <c r="C16" s="118" t="s">
        <v>89</v>
      </c>
      <c r="D16" s="119">
        <v>30</v>
      </c>
      <c r="E16" s="120">
        <v>21</v>
      </c>
      <c r="F16" s="120">
        <v>9</v>
      </c>
      <c r="G16" s="121">
        <f t="shared" si="0"/>
        <v>0.3</v>
      </c>
      <c r="H16" s="122">
        <v>80445.849000000002</v>
      </c>
      <c r="I16" s="123">
        <v>150882.886</v>
      </c>
      <c r="J16" s="124">
        <v>187.55832386081227</v>
      </c>
      <c r="K16" s="125">
        <v>75259.296000000002</v>
      </c>
      <c r="L16" s="126">
        <v>145910.679</v>
      </c>
      <c r="M16" s="127">
        <v>193.87728394376688</v>
      </c>
      <c r="N16" s="125">
        <v>6040.2089999999998</v>
      </c>
      <c r="O16" s="126">
        <v>5958.5940000000001</v>
      </c>
      <c r="P16" s="127">
        <v>98.648805033070872</v>
      </c>
      <c r="Q16" s="125">
        <v>853.65599999999995</v>
      </c>
      <c r="R16" s="126">
        <v>986.38699999999994</v>
      </c>
      <c r="S16" s="127">
        <v>115.54853477278904</v>
      </c>
      <c r="T16" s="125">
        <v>1109.8620000000001</v>
      </c>
      <c r="U16" s="126">
        <v>182.505</v>
      </c>
      <c r="V16" s="127">
        <v>16.443936273158286</v>
      </c>
      <c r="W16" s="125">
        <v>4930.79</v>
      </c>
      <c r="X16" s="126">
        <v>5776.0889999999999</v>
      </c>
      <c r="Y16" s="127">
        <v>117.14327724360601</v>
      </c>
      <c r="Z16" s="125">
        <v>854.09900000000005</v>
      </c>
      <c r="AA16" s="126">
        <v>986.38699999999994</v>
      </c>
      <c r="AB16" s="127">
        <v>115.48860260929939</v>
      </c>
      <c r="AC16" s="131">
        <v>4076.6909999999998</v>
      </c>
      <c r="AD16" s="132">
        <v>4789.7020000000002</v>
      </c>
      <c r="AE16" s="133">
        <v>117.48994466345377</v>
      </c>
      <c r="AF16" s="125">
        <v>13509.263000000001</v>
      </c>
      <c r="AG16" s="126">
        <v>16994.75</v>
      </c>
      <c r="AH16" s="127">
        <v>125.80071910658634</v>
      </c>
      <c r="AI16" s="125">
        <v>9057.4220000000005</v>
      </c>
      <c r="AJ16" s="126">
        <v>11684.683000000001</v>
      </c>
      <c r="AK16" s="127">
        <v>129.00671957208132</v>
      </c>
      <c r="AL16" s="125">
        <v>279</v>
      </c>
      <c r="AM16" s="126">
        <v>359</v>
      </c>
      <c r="AN16" s="127">
        <v>128.67383512544802</v>
      </c>
      <c r="AO16" s="125">
        <v>2705.3231780167266</v>
      </c>
      <c r="AP16" s="126">
        <v>2712.3219591457751</v>
      </c>
      <c r="AQ16" s="127">
        <v>100.25870406855344</v>
      </c>
    </row>
    <row r="17" spans="1:43" x14ac:dyDescent="0.2">
      <c r="A17" s="117" t="s">
        <v>139</v>
      </c>
      <c r="B17" s="118">
        <v>5</v>
      </c>
      <c r="C17" s="118" t="s">
        <v>77</v>
      </c>
      <c r="D17" s="119">
        <v>30</v>
      </c>
      <c r="E17" s="120">
        <v>23</v>
      </c>
      <c r="F17" s="120">
        <v>7</v>
      </c>
      <c r="G17" s="121">
        <f t="shared" si="0"/>
        <v>0.23333333333333334</v>
      </c>
      <c r="H17" s="122">
        <v>141412.00599999999</v>
      </c>
      <c r="I17" s="123">
        <v>143283.758</v>
      </c>
      <c r="J17" s="124">
        <v>101.32361604431239</v>
      </c>
      <c r="K17" s="125">
        <v>137280.149</v>
      </c>
      <c r="L17" s="126">
        <v>141403.38699999999</v>
      </c>
      <c r="M17" s="127">
        <v>103.00352092420879</v>
      </c>
      <c r="N17" s="125">
        <v>4746.4639999999999</v>
      </c>
      <c r="O17" s="126">
        <v>3093.6779999999999</v>
      </c>
      <c r="P17" s="127">
        <v>65.178583467608732</v>
      </c>
      <c r="Q17" s="125">
        <v>614.60699999999997</v>
      </c>
      <c r="R17" s="126">
        <v>1213.307</v>
      </c>
      <c r="S17" s="127">
        <v>197.4118420388964</v>
      </c>
      <c r="T17" s="125">
        <v>813.26199999999994</v>
      </c>
      <c r="U17" s="126">
        <v>702.58100000000002</v>
      </c>
      <c r="V17" s="127">
        <v>86.39048670662099</v>
      </c>
      <c r="W17" s="125">
        <v>3933.2020000000002</v>
      </c>
      <c r="X17" s="126">
        <v>2391.0970000000002</v>
      </c>
      <c r="Y17" s="127">
        <v>60.792631550578889</v>
      </c>
      <c r="Z17" s="125">
        <v>614.60699999999997</v>
      </c>
      <c r="AA17" s="126">
        <v>1213.307</v>
      </c>
      <c r="AB17" s="127">
        <v>197.4118420388964</v>
      </c>
      <c r="AC17" s="131">
        <v>3318.5949999999998</v>
      </c>
      <c r="AD17" s="148">
        <v>1177.79</v>
      </c>
      <c r="AE17" s="133">
        <v>35.490621784218924</v>
      </c>
      <c r="AF17" s="125">
        <v>41164.767</v>
      </c>
      <c r="AG17" s="126">
        <v>44963.409</v>
      </c>
      <c r="AH17" s="127">
        <v>109.22789627352924</v>
      </c>
      <c r="AI17" s="125">
        <v>26581.931</v>
      </c>
      <c r="AJ17" s="126">
        <v>29719.042000000001</v>
      </c>
      <c r="AK17" s="127">
        <v>111.80166707979191</v>
      </c>
      <c r="AL17" s="125">
        <v>593</v>
      </c>
      <c r="AM17" s="126">
        <v>646</v>
      </c>
      <c r="AN17" s="127">
        <v>108.93760539629005</v>
      </c>
      <c r="AO17" s="125">
        <v>3735.5158797077006</v>
      </c>
      <c r="AP17" s="126">
        <v>3833.7257481940142</v>
      </c>
      <c r="AQ17" s="127">
        <v>102.62908448655821</v>
      </c>
    </row>
    <row r="18" spans="1:43" x14ac:dyDescent="0.2">
      <c r="A18" s="117" t="s">
        <v>144</v>
      </c>
      <c r="B18" s="118">
        <v>6</v>
      </c>
      <c r="C18" s="118" t="s">
        <v>78</v>
      </c>
      <c r="D18" s="119">
        <v>18</v>
      </c>
      <c r="E18" s="120">
        <v>16</v>
      </c>
      <c r="F18" s="120">
        <v>2</v>
      </c>
      <c r="G18" s="121">
        <f t="shared" si="0"/>
        <v>0.1111111111111111</v>
      </c>
      <c r="H18" s="122">
        <v>99048.873000000007</v>
      </c>
      <c r="I18" s="123">
        <v>120385.917</v>
      </c>
      <c r="J18" s="124">
        <v>121.54193516164489</v>
      </c>
      <c r="K18" s="125">
        <v>96551.418999999994</v>
      </c>
      <c r="L18" s="126">
        <v>116307.08900000001</v>
      </c>
      <c r="M18" s="127">
        <v>120.46129430785477</v>
      </c>
      <c r="N18" s="125">
        <v>2598.4160000000002</v>
      </c>
      <c r="O18" s="126">
        <v>4133.2870000000003</v>
      </c>
      <c r="P18" s="127">
        <v>159.06948694897198</v>
      </c>
      <c r="Q18" s="125">
        <v>100.962</v>
      </c>
      <c r="R18" s="126">
        <v>54.459000000000003</v>
      </c>
      <c r="S18" s="127">
        <v>53.940096273845604</v>
      </c>
      <c r="T18" s="125">
        <v>432.37</v>
      </c>
      <c r="U18" s="126">
        <v>683.76499999999999</v>
      </c>
      <c r="V18" s="127">
        <v>158.14348821611119</v>
      </c>
      <c r="W18" s="125">
        <v>2166.0459999999998</v>
      </c>
      <c r="X18" s="126">
        <v>3449.5219999999999</v>
      </c>
      <c r="Y18" s="127">
        <v>159.25432793209379</v>
      </c>
      <c r="Z18" s="125">
        <v>100.962</v>
      </c>
      <c r="AA18" s="126">
        <v>54.459000000000003</v>
      </c>
      <c r="AB18" s="127">
        <v>53.940096273845604</v>
      </c>
      <c r="AC18" s="131">
        <v>2065.0839999999998</v>
      </c>
      <c r="AD18" s="148">
        <v>3395.0630000000001</v>
      </c>
      <c r="AE18" s="133">
        <v>164.40314292299973</v>
      </c>
      <c r="AF18" s="125">
        <v>16479.223000000002</v>
      </c>
      <c r="AG18" s="126">
        <v>19333.507000000001</v>
      </c>
      <c r="AH18" s="127">
        <v>117.32050109401395</v>
      </c>
      <c r="AI18" s="125">
        <v>10816.191000000001</v>
      </c>
      <c r="AJ18" s="126">
        <v>12958.911</v>
      </c>
      <c r="AK18" s="127">
        <v>119.81030105699872</v>
      </c>
      <c r="AL18" s="125">
        <v>291</v>
      </c>
      <c r="AM18" s="126">
        <v>353</v>
      </c>
      <c r="AN18" s="127">
        <v>121.30584192439862</v>
      </c>
      <c r="AO18" s="125">
        <v>3097.4201030927834</v>
      </c>
      <c r="AP18" s="126">
        <v>3059.2330028328611</v>
      </c>
      <c r="AQ18" s="127">
        <v>98.767132032823298</v>
      </c>
    </row>
    <row r="19" spans="1:43" ht="12.75" thickBot="1" x14ac:dyDescent="0.25">
      <c r="A19" s="117" t="s">
        <v>154</v>
      </c>
      <c r="B19" s="118">
        <v>4</v>
      </c>
      <c r="C19" s="118" t="s">
        <v>76</v>
      </c>
      <c r="D19" s="119">
        <v>23</v>
      </c>
      <c r="E19" s="120">
        <v>14</v>
      </c>
      <c r="F19" s="120">
        <v>9</v>
      </c>
      <c r="G19" s="149">
        <f t="shared" si="0"/>
        <v>0.39130434782608697</v>
      </c>
      <c r="H19" s="122">
        <v>107808.32799999999</v>
      </c>
      <c r="I19" s="123">
        <v>112530.299</v>
      </c>
      <c r="J19" s="124">
        <v>104.37996867922857</v>
      </c>
      <c r="K19" s="125">
        <v>106325.25599999999</v>
      </c>
      <c r="L19" s="126">
        <v>109666.217</v>
      </c>
      <c r="M19" s="127">
        <v>103.14220828210374</v>
      </c>
      <c r="N19" s="125">
        <v>3078.1120000000001</v>
      </c>
      <c r="O19" s="126">
        <v>4526.2349999999997</v>
      </c>
      <c r="P19" s="127">
        <v>147.04581899554012</v>
      </c>
      <c r="Q19" s="125">
        <v>1595.04</v>
      </c>
      <c r="R19" s="126">
        <v>1662.153</v>
      </c>
      <c r="S19" s="127">
        <v>104.20760607884444</v>
      </c>
      <c r="T19" s="125">
        <v>724.54399999999998</v>
      </c>
      <c r="U19" s="126">
        <v>988.13599999999997</v>
      </c>
      <c r="V19" s="127">
        <v>136.38039925801607</v>
      </c>
      <c r="W19" s="125">
        <v>2395.1619999999998</v>
      </c>
      <c r="X19" s="126">
        <v>3555.1959999999999</v>
      </c>
      <c r="Y19" s="127">
        <v>148.43238160926066</v>
      </c>
      <c r="Z19" s="125">
        <v>1636.634</v>
      </c>
      <c r="AA19" s="126">
        <v>1679.25</v>
      </c>
      <c r="AB19" s="127">
        <v>102.60388089212371</v>
      </c>
      <c r="AC19" s="131">
        <v>758.52800000000002</v>
      </c>
      <c r="AD19" s="148">
        <v>1875.9459999999999</v>
      </c>
      <c r="AE19" s="133">
        <v>247.31400818427272</v>
      </c>
      <c r="AF19" s="125">
        <v>28662.300999999999</v>
      </c>
      <c r="AG19" s="126">
        <v>29922.356</v>
      </c>
      <c r="AH19" s="127">
        <v>104.39621019959284</v>
      </c>
      <c r="AI19" s="125">
        <v>18781.701000000001</v>
      </c>
      <c r="AJ19" s="126">
        <v>19830.165000000001</v>
      </c>
      <c r="AK19" s="127">
        <v>105.5823697757727</v>
      </c>
      <c r="AL19" s="125">
        <v>474</v>
      </c>
      <c r="AM19" s="126">
        <v>485</v>
      </c>
      <c r="AN19" s="127">
        <v>102.32067510548524</v>
      </c>
      <c r="AO19" s="125">
        <v>3301.9868143459917</v>
      </c>
      <c r="AP19" s="126">
        <v>3407.2448453608249</v>
      </c>
      <c r="AQ19" s="127">
        <v>103.18771809013663</v>
      </c>
    </row>
    <row r="20" spans="1:43" ht="24.75" thickBot="1" x14ac:dyDescent="0.25">
      <c r="A20" s="117" t="s">
        <v>155</v>
      </c>
      <c r="B20" s="118">
        <v>19</v>
      </c>
      <c r="C20" s="118" t="s">
        <v>92</v>
      </c>
      <c r="D20" s="119">
        <v>24</v>
      </c>
      <c r="E20" s="120">
        <v>14</v>
      </c>
      <c r="F20" s="150">
        <v>10</v>
      </c>
      <c r="G20" s="151">
        <f t="shared" si="0"/>
        <v>0.41666666666666669</v>
      </c>
      <c r="H20" s="122">
        <v>84613.626999999993</v>
      </c>
      <c r="I20" s="123">
        <v>76022.627999999997</v>
      </c>
      <c r="J20" s="124">
        <v>89.846790281191943</v>
      </c>
      <c r="K20" s="125">
        <v>78902.313999999998</v>
      </c>
      <c r="L20" s="126">
        <v>76368.572</v>
      </c>
      <c r="M20" s="127">
        <v>96.788760846735116</v>
      </c>
      <c r="N20" s="125">
        <v>5840.09</v>
      </c>
      <c r="O20" s="126">
        <v>2982.777</v>
      </c>
      <c r="P20" s="127">
        <v>51.07416152833261</v>
      </c>
      <c r="Q20" s="125">
        <v>128.77699999999999</v>
      </c>
      <c r="R20" s="126">
        <v>3328.721</v>
      </c>
      <c r="S20" s="127" t="s">
        <v>86</v>
      </c>
      <c r="T20" s="125">
        <v>620.70399999999995</v>
      </c>
      <c r="U20" s="126">
        <v>672.65599999999995</v>
      </c>
      <c r="V20" s="127">
        <v>108.3698510078878</v>
      </c>
      <c r="W20" s="125">
        <v>5219.3860000000004</v>
      </c>
      <c r="X20" s="126">
        <v>2323.3519999999999</v>
      </c>
      <c r="Y20" s="127">
        <v>44.513894929403577</v>
      </c>
      <c r="Z20" s="125">
        <v>128.77699999999999</v>
      </c>
      <c r="AA20" s="126">
        <v>3341.9520000000002</v>
      </c>
      <c r="AB20" s="127" t="s">
        <v>86</v>
      </c>
      <c r="AC20" s="125">
        <v>5090.6090000000004</v>
      </c>
      <c r="AD20" s="152">
        <v>-1018.6</v>
      </c>
      <c r="AE20" s="127" t="s">
        <v>11</v>
      </c>
      <c r="AF20" s="125">
        <v>20089.545999999998</v>
      </c>
      <c r="AG20" s="126">
        <v>21086.841</v>
      </c>
      <c r="AH20" s="127">
        <v>104.96424856987809</v>
      </c>
      <c r="AI20" s="125">
        <v>12964.635</v>
      </c>
      <c r="AJ20" s="126">
        <v>13810.694</v>
      </c>
      <c r="AK20" s="127">
        <v>106.52589910938488</v>
      </c>
      <c r="AL20" s="125">
        <v>311</v>
      </c>
      <c r="AM20" s="126">
        <v>325</v>
      </c>
      <c r="AN20" s="127">
        <v>104.50160771704179</v>
      </c>
      <c r="AO20" s="125">
        <v>3473.9107717041802</v>
      </c>
      <c r="AP20" s="126">
        <v>3541.2035897435894</v>
      </c>
      <c r="AQ20" s="127">
        <v>101.93709114774983</v>
      </c>
    </row>
    <row r="21" spans="1:43" ht="12.75" thickBot="1" x14ac:dyDescent="0.25">
      <c r="A21" s="117" t="s">
        <v>156</v>
      </c>
      <c r="B21" s="118">
        <v>2</v>
      </c>
      <c r="C21" s="118" t="s">
        <v>74</v>
      </c>
      <c r="D21" s="119">
        <v>23</v>
      </c>
      <c r="E21" s="120">
        <v>18</v>
      </c>
      <c r="F21" s="120">
        <v>5</v>
      </c>
      <c r="G21" s="153">
        <f t="shared" si="0"/>
        <v>0.21739130434782608</v>
      </c>
      <c r="H21" s="122">
        <v>68570.845000000001</v>
      </c>
      <c r="I21" s="123">
        <v>63369.650999999998</v>
      </c>
      <c r="J21" s="124">
        <v>92.414860863972152</v>
      </c>
      <c r="K21" s="125">
        <v>65484.521000000001</v>
      </c>
      <c r="L21" s="126">
        <v>62368.942000000003</v>
      </c>
      <c r="M21" s="127">
        <v>95.242266489205889</v>
      </c>
      <c r="N21" s="125">
        <v>3194.0419999999999</v>
      </c>
      <c r="O21" s="126">
        <v>1485.4369999999999</v>
      </c>
      <c r="P21" s="127">
        <v>46.506495531367463</v>
      </c>
      <c r="Q21" s="125">
        <v>107.718</v>
      </c>
      <c r="R21" s="126">
        <v>484.72800000000001</v>
      </c>
      <c r="S21" s="127">
        <v>449.99721495014757</v>
      </c>
      <c r="T21" s="125">
        <v>708.25199999999995</v>
      </c>
      <c r="U21" s="126">
        <v>338.10399999999998</v>
      </c>
      <c r="V21" s="127">
        <v>47.737810835691249</v>
      </c>
      <c r="W21" s="125">
        <v>2485.79</v>
      </c>
      <c r="X21" s="126">
        <v>1174.8040000000001</v>
      </c>
      <c r="Y21" s="127">
        <v>47.260790332248497</v>
      </c>
      <c r="Z21" s="125">
        <v>107.718</v>
      </c>
      <c r="AA21" s="126">
        <v>512.19899999999996</v>
      </c>
      <c r="AB21" s="127">
        <v>475.49991644850439</v>
      </c>
      <c r="AC21" s="125">
        <v>2378.0720000000001</v>
      </c>
      <c r="AD21" s="126">
        <v>662.60500000000002</v>
      </c>
      <c r="AE21" s="127">
        <v>27.863117685250909</v>
      </c>
      <c r="AF21" s="125">
        <v>18565.289000000001</v>
      </c>
      <c r="AG21" s="126">
        <v>18377.918000000001</v>
      </c>
      <c r="AH21" s="127">
        <v>98.990745579021151</v>
      </c>
      <c r="AI21" s="125">
        <v>12113.300999999999</v>
      </c>
      <c r="AJ21" s="126">
        <v>12126.038</v>
      </c>
      <c r="AK21" s="127">
        <v>100.10514887725483</v>
      </c>
      <c r="AL21" s="125">
        <v>281</v>
      </c>
      <c r="AM21" s="126">
        <v>282</v>
      </c>
      <c r="AN21" s="127">
        <v>100.35587188612101</v>
      </c>
      <c r="AO21" s="125">
        <v>3592.3193950177938</v>
      </c>
      <c r="AP21" s="126">
        <v>3583.3445626477537</v>
      </c>
      <c r="AQ21" s="127">
        <v>99.75016607981776</v>
      </c>
    </row>
    <row r="22" spans="1:43" ht="12.75" thickBot="1" x14ac:dyDescent="0.25">
      <c r="A22" s="117" t="s">
        <v>157</v>
      </c>
      <c r="B22" s="118">
        <v>3</v>
      </c>
      <c r="C22" s="118" t="s">
        <v>75</v>
      </c>
      <c r="D22" s="119">
        <v>23</v>
      </c>
      <c r="E22" s="120">
        <v>14</v>
      </c>
      <c r="F22" s="150">
        <v>9</v>
      </c>
      <c r="G22" s="151">
        <f t="shared" si="0"/>
        <v>0.39130434782608697</v>
      </c>
      <c r="H22" s="122">
        <v>51329.279000000002</v>
      </c>
      <c r="I22" s="123">
        <v>61462.444000000003</v>
      </c>
      <c r="J22" s="124">
        <v>119.74149101139722</v>
      </c>
      <c r="K22" s="125">
        <v>49889.177000000003</v>
      </c>
      <c r="L22" s="126">
        <v>61694.864000000001</v>
      </c>
      <c r="M22" s="127">
        <v>123.66382391916386</v>
      </c>
      <c r="N22" s="125">
        <v>1869.67</v>
      </c>
      <c r="O22" s="126">
        <v>648.44299999999998</v>
      </c>
      <c r="P22" s="127">
        <v>34.682216647857643</v>
      </c>
      <c r="Q22" s="125">
        <v>429.56799999999998</v>
      </c>
      <c r="R22" s="126">
        <v>880.86300000000006</v>
      </c>
      <c r="S22" s="127">
        <v>205.05787209475565</v>
      </c>
      <c r="T22" s="125">
        <v>211.70699999999999</v>
      </c>
      <c r="U22" s="126">
        <v>242.53899999999999</v>
      </c>
      <c r="V22" s="127">
        <v>114.56352411587713</v>
      </c>
      <c r="W22" s="125">
        <v>1657.963</v>
      </c>
      <c r="X22" s="126">
        <v>405.904</v>
      </c>
      <c r="Y22" s="127">
        <v>24.482090372342448</v>
      </c>
      <c r="Z22" s="125">
        <v>429.56799999999998</v>
      </c>
      <c r="AA22" s="126">
        <v>880.86300000000006</v>
      </c>
      <c r="AB22" s="127">
        <v>205.05787209475565</v>
      </c>
      <c r="AC22" s="125">
        <v>1228.395</v>
      </c>
      <c r="AD22" s="152">
        <v>-474.959</v>
      </c>
      <c r="AE22" s="127" t="s">
        <v>11</v>
      </c>
      <c r="AF22" s="125">
        <v>13910.54</v>
      </c>
      <c r="AG22" s="126">
        <v>16925.237000000001</v>
      </c>
      <c r="AH22" s="127">
        <v>121.6720342991717</v>
      </c>
      <c r="AI22" s="125">
        <v>9028.6080000000002</v>
      </c>
      <c r="AJ22" s="126">
        <v>11029.404</v>
      </c>
      <c r="AK22" s="127">
        <v>122.16062542531473</v>
      </c>
      <c r="AL22" s="125">
        <v>248</v>
      </c>
      <c r="AM22" s="126">
        <v>312</v>
      </c>
      <c r="AN22" s="127">
        <v>125.80645161290323</v>
      </c>
      <c r="AO22" s="125">
        <v>3033.8064516129034</v>
      </c>
      <c r="AP22" s="126">
        <v>2945.8878205128203</v>
      </c>
      <c r="AQ22" s="127">
        <v>97.102035594480924</v>
      </c>
    </row>
    <row r="23" spans="1:43" x14ac:dyDescent="0.2">
      <c r="A23" s="117" t="s">
        <v>158</v>
      </c>
      <c r="B23" s="118">
        <v>12</v>
      </c>
      <c r="C23" s="118" t="s">
        <v>84</v>
      </c>
      <c r="D23" s="119">
        <v>21</v>
      </c>
      <c r="E23" s="120">
        <v>20</v>
      </c>
      <c r="F23" s="120">
        <v>1</v>
      </c>
      <c r="G23" s="154">
        <f t="shared" si="0"/>
        <v>4.7619047619047616E-2</v>
      </c>
      <c r="H23" s="122">
        <v>61961.294000000002</v>
      </c>
      <c r="I23" s="123">
        <v>56166.012999999999</v>
      </c>
      <c r="J23" s="124">
        <v>90.646933551775078</v>
      </c>
      <c r="K23" s="125">
        <v>59542.709000000003</v>
      </c>
      <c r="L23" s="126">
        <v>54500.510999999999</v>
      </c>
      <c r="M23" s="127">
        <v>91.531796109579091</v>
      </c>
      <c r="N23" s="125">
        <v>2608.4070000000002</v>
      </c>
      <c r="O23" s="126">
        <v>1682.336</v>
      </c>
      <c r="P23" s="127">
        <v>64.496683224665475</v>
      </c>
      <c r="Q23" s="125">
        <v>189.822</v>
      </c>
      <c r="R23" s="126">
        <v>16.834</v>
      </c>
      <c r="S23" s="127">
        <v>8.8683082045284536</v>
      </c>
      <c r="T23" s="125">
        <v>553.48</v>
      </c>
      <c r="U23" s="126">
        <v>338.61900000000003</v>
      </c>
      <c r="V23" s="127">
        <v>61.179988436799881</v>
      </c>
      <c r="W23" s="125">
        <v>2054.9270000000001</v>
      </c>
      <c r="X23" s="126">
        <v>1343.7170000000001</v>
      </c>
      <c r="Y23" s="127">
        <v>65.3900114213303</v>
      </c>
      <c r="Z23" s="125">
        <v>189.822</v>
      </c>
      <c r="AA23" s="126">
        <v>16.834</v>
      </c>
      <c r="AB23" s="127">
        <v>8.8683082045284536</v>
      </c>
      <c r="AC23" s="125">
        <v>1865.105</v>
      </c>
      <c r="AD23" s="126">
        <v>1326.883</v>
      </c>
      <c r="AE23" s="127">
        <v>71.142536211098033</v>
      </c>
      <c r="AF23" s="125">
        <v>16583.966</v>
      </c>
      <c r="AG23" s="126">
        <v>16416.937000000002</v>
      </c>
      <c r="AH23" s="127">
        <v>98.992828374105443</v>
      </c>
      <c r="AI23" s="125">
        <v>11034.637000000001</v>
      </c>
      <c r="AJ23" s="126">
        <v>10943.264999999999</v>
      </c>
      <c r="AK23" s="127">
        <v>99.171952824546921</v>
      </c>
      <c r="AL23" s="125">
        <v>320</v>
      </c>
      <c r="AM23" s="126">
        <v>289</v>
      </c>
      <c r="AN23" s="127">
        <v>90.3125</v>
      </c>
      <c r="AO23" s="125">
        <v>2873.6033854166667</v>
      </c>
      <c r="AP23" s="126">
        <v>3155.4974048442909</v>
      </c>
      <c r="AQ23" s="127">
        <v>109.8097747538236</v>
      </c>
    </row>
    <row r="24" spans="1:43" ht="24.75" thickBot="1" x14ac:dyDescent="0.25">
      <c r="A24" s="117" t="s">
        <v>159</v>
      </c>
      <c r="B24" s="118">
        <v>7</v>
      </c>
      <c r="C24" s="118" t="s">
        <v>79</v>
      </c>
      <c r="D24" s="119">
        <v>23</v>
      </c>
      <c r="E24" s="120">
        <v>17</v>
      </c>
      <c r="F24" s="120">
        <v>6</v>
      </c>
      <c r="G24" s="149">
        <f t="shared" si="0"/>
        <v>0.2608695652173913</v>
      </c>
      <c r="H24" s="122">
        <v>54892.544000000002</v>
      </c>
      <c r="I24" s="123">
        <v>47409.006999999998</v>
      </c>
      <c r="J24" s="124">
        <v>86.366933549299517</v>
      </c>
      <c r="K24" s="125">
        <v>54625.46</v>
      </c>
      <c r="L24" s="126">
        <v>46867.991000000002</v>
      </c>
      <c r="M24" s="127">
        <v>85.798803341884906</v>
      </c>
      <c r="N24" s="125">
        <v>1439.3109999999999</v>
      </c>
      <c r="O24" s="126">
        <v>1134.9860000000001</v>
      </c>
      <c r="P24" s="127">
        <v>78.856202724775954</v>
      </c>
      <c r="Q24" s="125">
        <v>1172.2270000000001</v>
      </c>
      <c r="R24" s="126">
        <v>593.97</v>
      </c>
      <c r="S24" s="127">
        <v>50.670220017112719</v>
      </c>
      <c r="T24" s="125">
        <v>171.45699999999999</v>
      </c>
      <c r="U24" s="126">
        <v>192.143</v>
      </c>
      <c r="V24" s="127">
        <v>112.06483258193016</v>
      </c>
      <c r="W24" s="125">
        <v>1267.854</v>
      </c>
      <c r="X24" s="126">
        <v>942.84299999999996</v>
      </c>
      <c r="Y24" s="127">
        <v>74.365266032208751</v>
      </c>
      <c r="Z24" s="125">
        <v>1172.2270000000001</v>
      </c>
      <c r="AA24" s="126">
        <v>593.97</v>
      </c>
      <c r="AB24" s="127">
        <v>50.670220017112719</v>
      </c>
      <c r="AC24" s="125">
        <v>95.626999999999995</v>
      </c>
      <c r="AD24" s="126">
        <v>348.87299999999999</v>
      </c>
      <c r="AE24" s="127">
        <v>364.82687943781571</v>
      </c>
      <c r="AF24" s="125">
        <v>16973.294000000002</v>
      </c>
      <c r="AG24" s="126">
        <v>14291.880999999999</v>
      </c>
      <c r="AH24" s="127">
        <v>84.202164883257197</v>
      </c>
      <c r="AI24" s="125">
        <v>11343.319</v>
      </c>
      <c r="AJ24" s="126">
        <v>9674.0390000000007</v>
      </c>
      <c r="AK24" s="127">
        <v>85.284024896064366</v>
      </c>
      <c r="AL24" s="125">
        <v>329</v>
      </c>
      <c r="AM24" s="126">
        <v>285</v>
      </c>
      <c r="AN24" s="127">
        <v>86.626139817629181</v>
      </c>
      <c r="AO24" s="125">
        <v>2873.1811043566363</v>
      </c>
      <c r="AP24" s="126">
        <v>2828.6663742690057</v>
      </c>
      <c r="AQ24" s="127">
        <v>98.450681371246233</v>
      </c>
    </row>
    <row r="25" spans="1:43" ht="12.75" thickBot="1" x14ac:dyDescent="0.25">
      <c r="A25" s="117" t="s">
        <v>160</v>
      </c>
      <c r="B25" s="118">
        <v>15</v>
      </c>
      <c r="C25" s="118" t="s">
        <v>88</v>
      </c>
      <c r="D25" s="119">
        <v>25</v>
      </c>
      <c r="E25" s="120">
        <v>11</v>
      </c>
      <c r="F25" s="150">
        <v>14</v>
      </c>
      <c r="G25" s="151">
        <f t="shared" si="0"/>
        <v>0.56000000000000005</v>
      </c>
      <c r="H25" s="122">
        <v>30647.018</v>
      </c>
      <c r="I25" s="123">
        <v>39850.014999999999</v>
      </c>
      <c r="J25" s="124">
        <v>130.02901293691934</v>
      </c>
      <c r="K25" s="125">
        <v>30749.805</v>
      </c>
      <c r="L25" s="126">
        <v>36966.040999999997</v>
      </c>
      <c r="M25" s="127">
        <v>120.21552982205903</v>
      </c>
      <c r="N25" s="125">
        <v>2633.3530000000001</v>
      </c>
      <c r="O25" s="126">
        <v>5235.585</v>
      </c>
      <c r="P25" s="127">
        <v>198.81819869952869</v>
      </c>
      <c r="Q25" s="125">
        <v>2736.14</v>
      </c>
      <c r="R25" s="126">
        <v>2351.6109999999999</v>
      </c>
      <c r="S25" s="127">
        <v>85.946296607629719</v>
      </c>
      <c r="T25" s="125">
        <v>239.91900000000001</v>
      </c>
      <c r="U25" s="126">
        <v>501.16699999999997</v>
      </c>
      <c r="V25" s="127">
        <v>208.89008373659442</v>
      </c>
      <c r="W25" s="125">
        <v>2393.9319999999998</v>
      </c>
      <c r="X25" s="126">
        <v>4745.6480000000001</v>
      </c>
      <c r="Y25" s="127">
        <v>198.23654138881136</v>
      </c>
      <c r="Z25" s="125">
        <v>2736.6379999999999</v>
      </c>
      <c r="AA25" s="126">
        <v>2362.8409999999999</v>
      </c>
      <c r="AB25" s="127">
        <v>86.341014047162972</v>
      </c>
      <c r="AC25" s="155">
        <v>-342.70600000000002</v>
      </c>
      <c r="AD25" s="126">
        <v>2382.8069999999998</v>
      </c>
      <c r="AE25" s="127" t="s">
        <v>11</v>
      </c>
      <c r="AF25" s="125">
        <v>8545.5570000000007</v>
      </c>
      <c r="AG25" s="126">
        <v>10631.311</v>
      </c>
      <c r="AH25" s="127">
        <v>124.40746694451865</v>
      </c>
      <c r="AI25" s="125">
        <v>5662.1540000000005</v>
      </c>
      <c r="AJ25" s="126">
        <v>7134.7759999999998</v>
      </c>
      <c r="AK25" s="127">
        <v>126.00815873252475</v>
      </c>
      <c r="AL25" s="125">
        <v>163</v>
      </c>
      <c r="AM25" s="126">
        <v>210</v>
      </c>
      <c r="AN25" s="127">
        <v>128.83435582822085</v>
      </c>
      <c r="AO25" s="125">
        <v>2894.761758691207</v>
      </c>
      <c r="AP25" s="126">
        <v>2831.2603174603173</v>
      </c>
      <c r="AQ25" s="127">
        <v>97.80633273048349</v>
      </c>
    </row>
    <row r="26" spans="1:43" x14ac:dyDescent="0.2">
      <c r="A26" s="117" t="s">
        <v>161</v>
      </c>
      <c r="B26" s="118">
        <v>10</v>
      </c>
      <c r="C26" s="118" t="s">
        <v>82</v>
      </c>
      <c r="D26" s="119">
        <v>14</v>
      </c>
      <c r="E26" s="120">
        <v>12</v>
      </c>
      <c r="F26" s="120">
        <v>2</v>
      </c>
      <c r="G26" s="154">
        <f t="shared" si="0"/>
        <v>0.14285714285714285</v>
      </c>
      <c r="H26" s="122">
        <v>23906.984</v>
      </c>
      <c r="I26" s="123">
        <v>26060.276000000002</v>
      </c>
      <c r="J26" s="124">
        <v>109.00695796675983</v>
      </c>
      <c r="K26" s="125">
        <v>22231.151000000002</v>
      </c>
      <c r="L26" s="126">
        <v>25120.294000000002</v>
      </c>
      <c r="M26" s="127">
        <v>112.99592180359892</v>
      </c>
      <c r="N26" s="125">
        <v>1799.4590000000001</v>
      </c>
      <c r="O26" s="126">
        <v>1184.3030000000001</v>
      </c>
      <c r="P26" s="127">
        <v>65.814391992259885</v>
      </c>
      <c r="Q26" s="125">
        <v>123.626</v>
      </c>
      <c r="R26" s="126">
        <v>244.321</v>
      </c>
      <c r="S26" s="127">
        <v>197.62913950139938</v>
      </c>
      <c r="T26" s="125">
        <v>329.70400000000001</v>
      </c>
      <c r="U26" s="126">
        <v>263.45699999999999</v>
      </c>
      <c r="V26" s="127">
        <v>79.907128818576666</v>
      </c>
      <c r="W26" s="125">
        <v>1469.7550000000001</v>
      </c>
      <c r="X26" s="126">
        <v>920.846</v>
      </c>
      <c r="Y26" s="127">
        <v>62.653027205214471</v>
      </c>
      <c r="Z26" s="125">
        <v>123.626</v>
      </c>
      <c r="AA26" s="126">
        <v>244.321</v>
      </c>
      <c r="AB26" s="127">
        <v>197.62913950139938</v>
      </c>
      <c r="AC26" s="125">
        <v>1346.1289999999999</v>
      </c>
      <c r="AD26" s="126">
        <v>676.52499999999998</v>
      </c>
      <c r="AE26" s="127">
        <v>50.257070459071905</v>
      </c>
      <c r="AF26" s="125">
        <v>6359.9409999999998</v>
      </c>
      <c r="AG26" s="126">
        <v>6985.3389999999999</v>
      </c>
      <c r="AH26" s="127">
        <v>109.83339310852098</v>
      </c>
      <c r="AI26" s="125">
        <v>4287.7340000000004</v>
      </c>
      <c r="AJ26" s="126">
        <v>4710.8969999999999</v>
      </c>
      <c r="AK26" s="127">
        <v>109.86915233081156</v>
      </c>
      <c r="AL26" s="125">
        <v>131</v>
      </c>
      <c r="AM26" s="126">
        <v>145</v>
      </c>
      <c r="AN26" s="127">
        <v>110.68702290076335</v>
      </c>
      <c r="AO26" s="125">
        <v>2727.5661577608143</v>
      </c>
      <c r="AP26" s="126">
        <v>2707.4120689655174</v>
      </c>
      <c r="AQ26" s="127">
        <v>99.261096243698731</v>
      </c>
    </row>
    <row r="27" spans="1:43" x14ac:dyDescent="0.2">
      <c r="A27" s="117" t="s">
        <v>162</v>
      </c>
      <c r="B27" s="118">
        <v>9</v>
      </c>
      <c r="C27" s="118" t="s">
        <v>81</v>
      </c>
      <c r="D27" s="119">
        <v>12</v>
      </c>
      <c r="E27" s="120">
        <v>10</v>
      </c>
      <c r="F27" s="120">
        <v>2</v>
      </c>
      <c r="G27" s="121">
        <f t="shared" si="0"/>
        <v>0.16666666666666666</v>
      </c>
      <c r="H27" s="122">
        <v>24532.751</v>
      </c>
      <c r="I27" s="123">
        <v>26026.181</v>
      </c>
      <c r="J27" s="124">
        <v>106.087495038775</v>
      </c>
      <c r="K27" s="125">
        <v>22986.547999999999</v>
      </c>
      <c r="L27" s="126">
        <v>24236.797999999999</v>
      </c>
      <c r="M27" s="127">
        <v>105.43905070043576</v>
      </c>
      <c r="N27" s="125">
        <v>1692.117</v>
      </c>
      <c r="O27" s="126">
        <v>1925.6010000000001</v>
      </c>
      <c r="P27" s="127">
        <v>113.79833663984229</v>
      </c>
      <c r="Q27" s="125">
        <v>145.91399999999999</v>
      </c>
      <c r="R27" s="126">
        <v>136.21799999999999</v>
      </c>
      <c r="S27" s="127">
        <v>93.354989925572596</v>
      </c>
      <c r="T27" s="125">
        <v>356.654</v>
      </c>
      <c r="U27" s="126">
        <v>373.55200000000002</v>
      </c>
      <c r="V27" s="127">
        <v>104.73792527211248</v>
      </c>
      <c r="W27" s="125">
        <v>1335.463</v>
      </c>
      <c r="X27" s="126">
        <v>1552.049</v>
      </c>
      <c r="Y27" s="127">
        <v>116.21804572646342</v>
      </c>
      <c r="Z27" s="125">
        <v>145.91399999999999</v>
      </c>
      <c r="AA27" s="126">
        <v>136.21799999999999</v>
      </c>
      <c r="AB27" s="127">
        <v>93.354989925572596</v>
      </c>
      <c r="AC27" s="125">
        <v>1189.549</v>
      </c>
      <c r="AD27" s="126">
        <v>1415.8309999999999</v>
      </c>
      <c r="AE27" s="127">
        <v>119.02250348661552</v>
      </c>
      <c r="AF27" s="125">
        <v>6977.4309999999996</v>
      </c>
      <c r="AG27" s="126">
        <v>6862.665</v>
      </c>
      <c r="AH27" s="127">
        <v>98.355182587975435</v>
      </c>
      <c r="AI27" s="125">
        <v>4544.5439999999999</v>
      </c>
      <c r="AJ27" s="126">
        <v>4478.2169999999996</v>
      </c>
      <c r="AK27" s="127">
        <v>98.540513635691511</v>
      </c>
      <c r="AL27" s="125">
        <v>105</v>
      </c>
      <c r="AM27" s="126">
        <v>105</v>
      </c>
      <c r="AN27" s="127">
        <v>100</v>
      </c>
      <c r="AO27" s="125">
        <v>3606.7809523809524</v>
      </c>
      <c r="AP27" s="126">
        <v>3554.140476190476</v>
      </c>
      <c r="AQ27" s="127">
        <v>98.540513635691497</v>
      </c>
    </row>
    <row r="28" spans="1:43" ht="12.75" thickBot="1" x14ac:dyDescent="0.25">
      <c r="A28" s="117" t="s">
        <v>163</v>
      </c>
      <c r="B28" s="118">
        <v>20</v>
      </c>
      <c r="C28" s="118" t="s">
        <v>93</v>
      </c>
      <c r="D28" s="119">
        <v>11</v>
      </c>
      <c r="E28" s="120">
        <v>7</v>
      </c>
      <c r="F28" s="120">
        <v>4</v>
      </c>
      <c r="G28" s="149">
        <f t="shared" si="0"/>
        <v>0.36363636363636365</v>
      </c>
      <c r="H28" s="122">
        <v>17292.714</v>
      </c>
      <c r="I28" s="123">
        <v>18113.981</v>
      </c>
      <c r="J28" s="124">
        <v>104.74920825036487</v>
      </c>
      <c r="K28" s="125">
        <v>15770.025</v>
      </c>
      <c r="L28" s="126">
        <v>16486.662</v>
      </c>
      <c r="M28" s="127">
        <v>104.54429843960298</v>
      </c>
      <c r="N28" s="125">
        <v>1522.6890000000001</v>
      </c>
      <c r="O28" s="126">
        <v>1785.645</v>
      </c>
      <c r="P28" s="127">
        <v>117.26918628820462</v>
      </c>
      <c r="Q28" s="125">
        <v>0</v>
      </c>
      <c r="R28" s="126">
        <v>158.32599999999999</v>
      </c>
      <c r="S28" s="127"/>
      <c r="T28" s="125">
        <v>376.54899999999998</v>
      </c>
      <c r="U28" s="126">
        <v>271.12200000000001</v>
      </c>
      <c r="V28" s="127">
        <v>72.001784628295383</v>
      </c>
      <c r="W28" s="125">
        <v>1146.1400000000001</v>
      </c>
      <c r="X28" s="126">
        <v>1514.5229999999999</v>
      </c>
      <c r="Y28" s="127">
        <v>132.14118694051336</v>
      </c>
      <c r="Z28" s="125">
        <v>0</v>
      </c>
      <c r="AA28" s="126">
        <v>158.32599999999999</v>
      </c>
      <c r="AB28" s="127"/>
      <c r="AC28" s="125">
        <v>1146.1400000000001</v>
      </c>
      <c r="AD28" s="126">
        <v>1356.1969999999999</v>
      </c>
      <c r="AE28" s="127">
        <v>118.3273422095032</v>
      </c>
      <c r="AF28" s="125">
        <v>4501.4290000000001</v>
      </c>
      <c r="AG28" s="126">
        <v>4784.7550000000001</v>
      </c>
      <c r="AH28" s="127">
        <v>106.29413459592499</v>
      </c>
      <c r="AI28" s="125">
        <v>2981.2930000000001</v>
      </c>
      <c r="AJ28" s="126">
        <v>3222.2429999999999</v>
      </c>
      <c r="AK28" s="127">
        <v>108.08206372201592</v>
      </c>
      <c r="AL28" s="125">
        <v>88</v>
      </c>
      <c r="AM28" s="126">
        <v>92</v>
      </c>
      <c r="AN28" s="127">
        <v>104.54545454545455</v>
      </c>
      <c r="AO28" s="125">
        <v>2823.1941287878785</v>
      </c>
      <c r="AP28" s="126">
        <v>2918.6983695652175</v>
      </c>
      <c r="AQ28" s="127">
        <v>103.38284356018914</v>
      </c>
    </row>
    <row r="29" spans="1:43" ht="12.75" thickBot="1" x14ac:dyDescent="0.25">
      <c r="A29" s="156" t="s">
        <v>164</v>
      </c>
      <c r="B29" s="157">
        <v>11</v>
      </c>
      <c r="C29" s="157" t="s">
        <v>83</v>
      </c>
      <c r="D29" s="158">
        <v>9</v>
      </c>
      <c r="E29" s="159">
        <v>4</v>
      </c>
      <c r="F29" s="160">
        <v>5</v>
      </c>
      <c r="G29" s="151">
        <f t="shared" si="0"/>
        <v>0.55555555555555558</v>
      </c>
      <c r="H29" s="161">
        <v>7443.6210000000001</v>
      </c>
      <c r="I29" s="162">
        <v>6287.0879999999997</v>
      </c>
      <c r="J29" s="163">
        <v>84.462763485674515</v>
      </c>
      <c r="K29" s="164">
        <v>7340.4319999999998</v>
      </c>
      <c r="L29" s="135">
        <v>6296.9970000000003</v>
      </c>
      <c r="M29" s="165">
        <v>85.785100931389323</v>
      </c>
      <c r="N29" s="164">
        <v>114.45</v>
      </c>
      <c r="O29" s="135">
        <v>44.875</v>
      </c>
      <c r="P29" s="165">
        <v>39.20926168632591</v>
      </c>
      <c r="Q29" s="164">
        <v>11.260999999999999</v>
      </c>
      <c r="R29" s="135">
        <v>54.783999999999999</v>
      </c>
      <c r="S29" s="165">
        <v>486.49320664239406</v>
      </c>
      <c r="T29" s="164">
        <v>41.247999999999998</v>
      </c>
      <c r="U29" s="135">
        <v>20.721</v>
      </c>
      <c r="V29" s="165">
        <v>50.235162916989914</v>
      </c>
      <c r="W29" s="164">
        <v>88.960999999999999</v>
      </c>
      <c r="X29" s="135">
        <v>29.178000000000001</v>
      </c>
      <c r="Y29" s="165">
        <v>32.798642101595085</v>
      </c>
      <c r="Z29" s="164">
        <v>27.02</v>
      </c>
      <c r="AA29" s="135">
        <v>59.808</v>
      </c>
      <c r="AB29" s="165">
        <v>221.34715025906738</v>
      </c>
      <c r="AC29" s="164">
        <v>61.941000000000003</v>
      </c>
      <c r="AD29" s="166">
        <v>-30.63</v>
      </c>
      <c r="AE29" s="165" t="s">
        <v>11</v>
      </c>
      <c r="AF29" s="164">
        <v>2302.009</v>
      </c>
      <c r="AG29" s="135">
        <v>2119.0160000000001</v>
      </c>
      <c r="AH29" s="165">
        <v>92.050726126613753</v>
      </c>
      <c r="AI29" s="164">
        <v>1532.1659999999999</v>
      </c>
      <c r="AJ29" s="135">
        <v>1359.289</v>
      </c>
      <c r="AK29" s="165">
        <v>88.71682311185603</v>
      </c>
      <c r="AL29" s="164">
        <v>45</v>
      </c>
      <c r="AM29" s="135">
        <v>44</v>
      </c>
      <c r="AN29" s="165">
        <v>97.777777777777771</v>
      </c>
      <c r="AO29" s="164">
        <v>2837.3444444444444</v>
      </c>
      <c r="AP29" s="135">
        <v>2574.410984848485</v>
      </c>
      <c r="AQ29" s="165">
        <v>90.733114546216399</v>
      </c>
    </row>
    <row r="30" spans="1:43" s="167" customFormat="1" x14ac:dyDescent="0.2">
      <c r="D30" s="168">
        <f>SUM(D9:D29)</f>
        <v>791</v>
      </c>
      <c r="E30" s="168">
        <f>SUM(E9:E29)</f>
        <v>556</v>
      </c>
      <c r="F30" s="168">
        <f>SUM(F9:F29)</f>
        <v>235</v>
      </c>
      <c r="G30" s="169">
        <f>F30/D30</f>
        <v>0.29709228824273071</v>
      </c>
      <c r="H30" s="170">
        <f>SUM(H9:H29)</f>
        <v>3893416.4330000016</v>
      </c>
      <c r="I30" s="168">
        <f>SUM(I9:I29)</f>
        <v>4115324.4320000005</v>
      </c>
      <c r="J30" s="171">
        <f>I30/H30</f>
        <v>1.0569957010298565</v>
      </c>
      <c r="K30" s="168">
        <f>SUM(K9:K29)</f>
        <v>3722248.4190000007</v>
      </c>
      <c r="L30" s="168">
        <f>SUM(L9:L29)</f>
        <v>3931234.8690000009</v>
      </c>
      <c r="M30" s="171">
        <f>L30/K30</f>
        <v>1.0561452182861415</v>
      </c>
      <c r="N30" s="168">
        <f>SUM(N9:N29)</f>
        <v>210894.52900000001</v>
      </c>
      <c r="O30" s="168">
        <f>SUM(O9:O29)</f>
        <v>225027.56200000003</v>
      </c>
      <c r="P30" s="171">
        <f>O30/N30</f>
        <v>1.0670146971901771</v>
      </c>
      <c r="Q30" s="168">
        <f>SUM(Q9:Q29)</f>
        <v>39726.514999999992</v>
      </c>
      <c r="R30" s="168">
        <f>SUM(R9:R29)</f>
        <v>40937.999000000003</v>
      </c>
      <c r="S30" s="171">
        <f>R30/Q30</f>
        <v>1.0304956022444962</v>
      </c>
      <c r="T30" s="168">
        <f>SUM(T9:T29)</f>
        <v>19677.830999999998</v>
      </c>
      <c r="U30" s="168">
        <f>SUM(U9:U29)</f>
        <v>20721.762999999995</v>
      </c>
      <c r="V30" s="171">
        <f>U30/T30</f>
        <v>1.0530511721540854</v>
      </c>
      <c r="W30" s="168">
        <f>SUM(W9:W29)</f>
        <v>191541.58000000005</v>
      </c>
      <c r="X30" s="168">
        <f>SUM(X9:X29)</f>
        <v>204183.09400000004</v>
      </c>
      <c r="Y30" s="171">
        <f>X30/W30</f>
        <v>1.0659987977545136</v>
      </c>
      <c r="Z30" s="168">
        <f>SUM(Z9:Z29)</f>
        <v>40051.39699999999</v>
      </c>
      <c r="AA30" s="168">
        <f>SUM(AA9:AA29)</f>
        <v>40815.294000000002</v>
      </c>
      <c r="AB30" s="171">
        <f>AA30/Z30</f>
        <v>1.0190729177311846</v>
      </c>
      <c r="AC30" s="168">
        <f>SUM(AC9:AC29)</f>
        <v>151490.18299999996</v>
      </c>
      <c r="AD30" s="168">
        <f>SUM(AD9:AD29)</f>
        <v>163367.79999999996</v>
      </c>
      <c r="AE30" s="171">
        <f>AD30/AC30</f>
        <v>1.0784051927642071</v>
      </c>
      <c r="AF30" s="168">
        <f>SUM(AF9:AF29)</f>
        <v>897769.44</v>
      </c>
      <c r="AG30" s="168">
        <f>SUM(AG9:AG29)</f>
        <v>958439.82200000004</v>
      </c>
      <c r="AH30" s="171">
        <f>AG30/AF30</f>
        <v>1.067579023407168</v>
      </c>
      <c r="AI30" s="168">
        <f>SUM(AI9:AI29)</f>
        <v>586769.62399999995</v>
      </c>
      <c r="AJ30" s="168">
        <f>SUM(AJ9:AJ29)</f>
        <v>632233.30599999987</v>
      </c>
      <c r="AK30" s="171">
        <f>AJ30/AI30</f>
        <v>1.077481314881426</v>
      </c>
      <c r="AL30" s="168">
        <f>SUM(AL9:AL29)</f>
        <v>14420</v>
      </c>
      <c r="AM30" s="168">
        <f>SUM(AM9:AM29)</f>
        <v>15273</v>
      </c>
      <c r="AN30" s="171">
        <f>AM30/AL30</f>
        <v>1.0591539528432732</v>
      </c>
      <c r="AO30" s="168">
        <f>SUM(AO9:AO29)</f>
        <v>67787.321717272454</v>
      </c>
      <c r="AP30" s="168">
        <f>SUM(AP9:AP29)</f>
        <v>68406.660864022226</v>
      </c>
      <c r="AQ30" s="171">
        <f>AP30/AO30</f>
        <v>1.0091365041582985</v>
      </c>
    </row>
    <row r="34" s="29" customFormat="1" x14ac:dyDescent="0.2"/>
    <row r="35" s="29" customFormat="1" x14ac:dyDescent="0.2"/>
    <row r="36" s="29" customFormat="1" x14ac:dyDescent="0.2"/>
    <row r="37" s="29" customFormat="1" x14ac:dyDescent="0.2"/>
  </sheetData>
  <sortState ref="B2:AQ21">
    <sortCondition descending="1" ref="I1"/>
  </sortState>
  <mergeCells count="14">
    <mergeCell ref="Q7:S7"/>
    <mergeCell ref="B7:C7"/>
    <mergeCell ref="D7:G7"/>
    <mergeCell ref="H7:J7"/>
    <mergeCell ref="K7:M7"/>
    <mergeCell ref="N7:P7"/>
    <mergeCell ref="AL7:AN7"/>
    <mergeCell ref="AO7:AQ7"/>
    <mergeCell ref="T7:V7"/>
    <mergeCell ref="W7:Y7"/>
    <mergeCell ref="Z7:AB7"/>
    <mergeCell ref="AC7:AE7"/>
    <mergeCell ref="AF7:AH7"/>
    <mergeCell ref="AI7:A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Podaci NKD C 10.71</vt:lpstr>
      <vt:lpstr>Tablica 1</vt:lpstr>
      <vt:lpstr>Tablica 3</vt:lpstr>
      <vt:lpstr>Rez. po župan. C 10.71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2017-01-27T12:33:08Z</dcterms:created>
  <dcterms:modified xsi:type="dcterms:W3CDTF">2017-02-02T22:45:12Z</dcterms:modified>
</cp:coreProperties>
</file>