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2995" windowHeight="8775" tabRatio="872" activeTab="0"/>
  </bookViews>
  <sheets>
    <sheet name="Tablica 1" sheetId="1" r:id="rId1"/>
    <sheet name="Tablica 2" sheetId="2" r:id="rId2"/>
    <sheet name="Tablica 3" sheetId="3" r:id="rId3"/>
    <sheet name="Grafikon 1" sheetId="4" r:id="rId4"/>
    <sheet name="Tablica 4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<sst xmlns="http://schemas.openxmlformats.org/spreadsheetml/2006/main" count="101" uniqueCount="69">
  <si>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</si>
  <si>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</si>
  <si>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</si>
  <si>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</si>
  <si>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</si>
  <si>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</si>
  <si>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</si>
  <si>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</si>
  <si>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</si>
  <si>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</si>
  <si>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</si>
  <si>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</si>
  <si>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</si>
  <si>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</si>
  <si>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</si>
  <si>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</si>
  <si>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</si>
  <si>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OIB</t>
  </si>
  <si>
    <t>Naziv poduzetnika</t>
  </si>
  <si>
    <t>Prosječna mjesečna neto plaća</t>
  </si>
  <si>
    <t>RH</t>
  </si>
  <si>
    <t>Naziv</t>
  </si>
  <si>
    <t xml:space="preserve">Dobit razdoblja </t>
  </si>
  <si>
    <t>Naziv grada</t>
  </si>
  <si>
    <t>Neto dobit/neto gubitak</t>
  </si>
  <si>
    <t>Broj</t>
  </si>
  <si>
    <t>Iznos</t>
  </si>
  <si>
    <t>Izvor: Fina, Registar godišnjih financijskih izvještaja</t>
  </si>
  <si>
    <t>Trgovinski saldo</t>
  </si>
  <si>
    <t xml:space="preserve">Konsolidirani financijski rezultat – dobit (+) ili gubitak (-) razdoblja </t>
  </si>
  <si>
    <t>Bruto investicije samo u novu dugotrajnu imovinu</t>
  </si>
  <si>
    <t>2019.</t>
  </si>
  <si>
    <t>(iznosi u tisućama kuna)</t>
  </si>
  <si>
    <t>(iznosi u tisućama kuna, prosječne plaće u kunama)</t>
  </si>
  <si>
    <t>Ukupno TOP 10 poduzetnika prema dobiti razdoblja</t>
  </si>
  <si>
    <t>Rang u RH</t>
  </si>
  <si>
    <t>Split</t>
  </si>
  <si>
    <t>Udio TOP 10 u rezultatima poduzetnika u Splitu</t>
  </si>
  <si>
    <t>Ukupno svi poduzetnici sa sjedištem u Splitu (7.798)</t>
  </si>
  <si>
    <t>TOMMY d.o.o.</t>
  </si>
  <si>
    <t>POMGRAD INŽENJERING d.o.o.</t>
  </si>
  <si>
    <t>EURO DAUS d.d.</t>
  </si>
  <si>
    <t>MARITIMAE REGIONIS d.o.o.</t>
  </si>
  <si>
    <t>LAVČEVIĆ d.d.</t>
  </si>
  <si>
    <t>DELTRON d.o.o.</t>
  </si>
  <si>
    <t>BRODOMETALURGIJA d.o.o.</t>
  </si>
  <si>
    <t>Ukupno TOP 10 poduzetnika prema ukupnim prihodima</t>
  </si>
  <si>
    <t>TROMONT d.o.o.</t>
  </si>
  <si>
    <t>VJETROELEKTRANA JELINAK d.o.o.</t>
  </si>
  <si>
    <t>Splitsko-dalmatinska županija</t>
  </si>
  <si>
    <t>Rang po žup. sjedištima</t>
  </si>
  <si>
    <t>Ukupno svi poduzetnici sa sjedištem u Splitu (7.855)</t>
  </si>
  <si>
    <t>2020.</t>
  </si>
  <si>
    <t>BRODOGRAĐEVNA INDUSTRIJA SPLIT d.d.</t>
  </si>
  <si>
    <t>JADROPLOV d.d.</t>
  </si>
  <si>
    <t>VODOVOD I KANALIZACIJA d.o.o.</t>
  </si>
  <si>
    <t>G.T. TRADE d.o.o.</t>
  </si>
  <si>
    <t>SERVUS d.o.o.</t>
  </si>
  <si>
    <t>Grad Split</t>
  </si>
  <si>
    <t>Udio  u SDŽ</t>
  </si>
  <si>
    <t>00278260010</t>
  </si>
  <si>
    <t>KONSTRUKTOR-INŽENJERING d.d. u stečaju</t>
  </si>
  <si>
    <t>SDŽ</t>
  </si>
  <si>
    <t>08341087378</t>
  </si>
  <si>
    <t xml:space="preserve">Tablica 1. Financijski rezultati poslovanja poduzetnika sa sjedištem u Splitu u 2020. godini </t>
  </si>
  <si>
    <r>
      <t xml:space="preserve">Grafikon 1. Prosječna mjesečna neto plaća zaposlenih kod poduzetnika u Splitu, Splitsko-dalmatinskoj županiji i RH u 2020. godini </t>
    </r>
    <r>
      <rPr>
        <sz val="8"/>
        <color indexed="18"/>
        <rFont val="Arial"/>
        <family val="2"/>
      </rPr>
      <t>(prosječne plaće u kunama)</t>
    </r>
  </si>
  <si>
    <t xml:space="preserve">Tablica 4. Rang lista TOP 10 poduzetnika sa sjedištem u Splitu, po dobiti razdoblja u 2020. godini </t>
  </si>
  <si>
    <t>Tablica 2. TOP 10 poduzetnika sa sjedištem u Splitu prema ukupnim prihodima u 2020. godini</t>
  </si>
  <si>
    <t>Tablica 3. Broj poduzetnika, zaposlenih, ukupni prihodi i neto dobit poduzetnika u Splitu, u 2020. godini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</si>
</sst>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_ ;[Red]\-#,##0\ "/>
    <numFmt numFmtId="182" formatCode="0.0_ ;[Red]\-0.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8"/>
      <color indexed="18"/>
      <name val="Arial"/>
      <family val="2"/>
    </font>
    <font>
      <sz val="10"/>
      <color indexed="8"/>
      <name val="Calibri"/>
      <family val="0"/>
    </font>
    <font>
      <b/>
      <sz val="8"/>
      <color indexed="5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i/>
      <sz val="8"/>
      <color indexed="18"/>
      <name val="Arial"/>
      <family val="2"/>
    </font>
    <font>
      <sz val="7.5"/>
      <color indexed="9"/>
      <name val="Arial"/>
      <family val="2"/>
    </font>
    <font>
      <b/>
      <sz val="8.5"/>
      <color indexed="9"/>
      <name val="Arial"/>
      <family val="2"/>
    </font>
    <font>
      <sz val="8"/>
      <color indexed="56"/>
      <name val="Arial"/>
      <family val="2"/>
    </font>
    <font>
      <sz val="9"/>
      <color indexed="18"/>
      <name val="Arial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244061"/>
      <name val="Arial"/>
      <family val="2"/>
    </font>
    <font>
      <sz val="9"/>
      <color rgb="FF003366"/>
      <name val="Arial"/>
      <family val="2"/>
    </font>
    <font>
      <i/>
      <sz val="8"/>
      <color theme="4" tint="-0.4999699890613556"/>
      <name val="Arial"/>
      <family val="2"/>
    </font>
    <font>
      <b/>
      <sz val="9"/>
      <color rgb="FF003366"/>
      <name val="Arial"/>
      <family val="2"/>
    </font>
    <font>
      <sz val="7.5"/>
      <color rgb="FFFFFFFF"/>
      <name val="Arial"/>
      <family val="2"/>
    </font>
    <font>
      <b/>
      <sz val="8.5"/>
      <color rgb="FFFFFFFF"/>
      <name val="Arial"/>
      <family val="2"/>
    </font>
    <font>
      <sz val="8"/>
      <color rgb="FF1F497D"/>
      <name val="Arial"/>
      <family val="2"/>
    </font>
    <font>
      <sz val="9"/>
      <color theme="3" tint="-0.24997000396251678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rgb="FF002060"/>
      <name val="Arial"/>
      <family val="2"/>
    </font>
    <font>
      <b/>
      <sz val="10"/>
      <color theme="4" tint="-0.4999699890613556"/>
      <name val="Arial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double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/>
      </left>
      <right style="double">
        <color theme="0" tint="-0.149959996342659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double">
        <color theme="0" tint="-0.149959996342659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double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61" fillId="33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3" fontId="63" fillId="34" borderId="11" xfId="0" applyNumberFormat="1" applyFont="1" applyFill="1" applyBorder="1" applyAlignment="1">
      <alignment horizontal="right" vertical="center" wrapText="1"/>
    </xf>
    <xf numFmtId="3" fontId="61" fillId="35" borderId="11" xfId="0" applyNumberFormat="1" applyFont="1" applyFill="1" applyBorder="1" applyAlignment="1">
      <alignment horizontal="right" vertical="center"/>
    </xf>
    <xf numFmtId="0" fontId="64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4" fillId="2" borderId="12" xfId="0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horizontal="right" vertical="center"/>
    </xf>
    <xf numFmtId="0" fontId="64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66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right" vertical="center"/>
    </xf>
    <xf numFmtId="168" fontId="63" fillId="37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67" fillId="38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8" fillId="38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 quotePrefix="1">
      <alignment horizontal="center" vertical="center" wrapText="1"/>
    </xf>
    <xf numFmtId="0" fontId="69" fillId="0" borderId="0" xfId="0" applyFont="1" applyAlignment="1">
      <alignment vertical="center"/>
    </xf>
    <xf numFmtId="181" fontId="4" fillId="0" borderId="13" xfId="0" applyNumberFormat="1" applyFont="1" applyBorder="1" applyAlignment="1">
      <alignment horizontal="right" vertical="center"/>
    </xf>
    <xf numFmtId="3" fontId="70" fillId="33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left" vertical="center"/>
    </xf>
    <xf numFmtId="0" fontId="7" fillId="38" borderId="15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64" fillId="0" borderId="16" xfId="0" applyNumberFormat="1" applyFont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0" fontId="71" fillId="38" borderId="10" xfId="0" applyFont="1" applyFill="1" applyBorder="1" applyAlignment="1">
      <alignment horizontal="center" vertical="center" wrapText="1"/>
    </xf>
    <xf numFmtId="0" fontId="68" fillId="38" borderId="12" xfId="0" applyFont="1" applyFill="1" applyBorder="1" applyAlignment="1">
      <alignment horizontal="center" vertical="center" wrapText="1"/>
    </xf>
    <xf numFmtId="0" fontId="72" fillId="38" borderId="10" xfId="0" applyFont="1" applyFill="1" applyBorder="1" applyAlignment="1">
      <alignment horizontal="center" vertical="center" wrapText="1"/>
    </xf>
    <xf numFmtId="168" fontId="3" fillId="2" borderId="10" xfId="0" applyNumberFormat="1" applyFont="1" applyFill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73" fillId="0" borderId="0" xfId="0" applyFont="1" applyAlignment="1">
      <alignment horizontal="left" vertical="center" indent="8"/>
    </xf>
    <xf numFmtId="0" fontId="75" fillId="39" borderId="13" xfId="0" applyFont="1" applyFill="1" applyBorder="1" applyAlignment="1">
      <alignment horizontal="left" vertical="center" wrapText="1"/>
    </xf>
    <xf numFmtId="0" fontId="73" fillId="0" borderId="0" xfId="54" applyFont="1" applyAlignment="1">
      <alignment vertical="center"/>
      <protection/>
    </xf>
    <xf numFmtId="0" fontId="76" fillId="0" borderId="0" xfId="54" applyFont="1">
      <alignment/>
      <protection/>
    </xf>
    <xf numFmtId="0" fontId="61" fillId="33" borderId="10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65" fillId="0" borderId="0" xfId="0" applyFont="1" applyAlignment="1">
      <alignment horizontal="right" vertical="center"/>
    </xf>
    <xf numFmtId="0" fontId="65" fillId="0" borderId="21" xfId="0" applyFont="1" applyBorder="1" applyAlignment="1">
      <alignment horizontal="right" vertical="center"/>
    </xf>
    <xf numFmtId="0" fontId="61" fillId="37" borderId="10" xfId="0" applyFont="1" applyFill="1" applyBorder="1" applyAlignment="1">
      <alignment vertical="center" wrapText="1"/>
    </xf>
    <xf numFmtId="0" fontId="68" fillId="38" borderId="10" xfId="0" applyFont="1" applyFill="1" applyBorder="1" applyAlignment="1">
      <alignment horizontal="center" vertical="center" wrapText="1"/>
    </xf>
    <xf numFmtId="0" fontId="68" fillId="38" borderId="12" xfId="0" applyFont="1" applyFill="1" applyBorder="1" applyAlignment="1">
      <alignment horizontal="center" vertical="center" wrapText="1"/>
    </xf>
    <xf numFmtId="0" fontId="63" fillId="40" borderId="10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72" fillId="38" borderId="10" xfId="0" applyFont="1" applyFill="1" applyBorder="1" applyAlignment="1">
      <alignment horizontal="center" vertical="center" wrapText="1"/>
    </xf>
    <xf numFmtId="0" fontId="72" fillId="38" borderId="22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left" vertical="center"/>
    </xf>
    <xf numFmtId="0" fontId="61" fillId="35" borderId="25" xfId="0" applyFont="1" applyFill="1" applyBorder="1" applyAlignment="1">
      <alignment horizontal="left" vertical="center"/>
    </xf>
    <xf numFmtId="0" fontId="61" fillId="40" borderId="22" xfId="0" applyFont="1" applyFill="1" applyBorder="1" applyAlignment="1">
      <alignment horizontal="left" vertical="center"/>
    </xf>
    <xf numFmtId="0" fontId="61" fillId="40" borderId="23" xfId="0" applyFont="1" applyFill="1" applyBorder="1" applyAlignment="1">
      <alignment horizontal="left" vertical="center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2" xfId="53"/>
    <cellStyle name="Normalno 2 3" xfId="54"/>
    <cellStyle name="Normalno 2 5" xfId="55"/>
    <cellStyle name="Normalno 3" xfId="56"/>
    <cellStyle name="Normalno 3 3" xfId="57"/>
    <cellStyle name="Normalno 9" xfId="58"/>
    <cellStyle name="Obično_List1" xfId="59"/>
    <cellStyle name="Percent" xfId="60"/>
    <cellStyle name="Povezana ćelija" xfId="61"/>
    <cellStyle name="Followed Hyperlink" xfId="62"/>
    <cellStyle name="Provjera ćelije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05975"/>
          <c:w val="0.95925"/>
          <c:h val="0.7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1'!$A$3</c:f>
              <c:strCache>
                <c:ptCount val="1"/>
                <c:pt idx="0">
                  <c:v>Split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1'!$B$3</c:f>
              <c:numCache/>
            </c:numRef>
          </c:val>
          <c:shape val="cylinder"/>
        </c:ser>
        <c:ser>
          <c:idx val="1"/>
          <c:order val="1"/>
          <c:tx>
            <c:strRef>
              <c:f>'Grafikon 1'!$A$4</c:f>
              <c:strCache>
                <c:ptCount val="1"/>
                <c:pt idx="0">
                  <c:v>Splitsko-dalmatinska županija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1'!$B$4</c:f>
              <c:numCache/>
            </c:numRef>
          </c:val>
          <c:shape val="cylinder"/>
        </c:ser>
        <c:ser>
          <c:idx val="2"/>
          <c:order val="2"/>
          <c:tx>
            <c:strRef>
              <c:f>'Grafikon 1'!$A$5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1'!$B$5</c:f>
              <c:numCache/>
            </c:numRef>
          </c:val>
          <c:shape val="cylinder"/>
        </c:ser>
        <c:gapWidth val="136"/>
        <c:shape val="cylinder"/>
        <c:axId val="23627349"/>
        <c:axId val="11319550"/>
      </c:bar3DChart>
      <c:catAx>
        <c:axId val="23627349"/>
        <c:scaling>
          <c:orientation val="minMax"/>
        </c:scaling>
        <c:axPos val="l"/>
        <c:delete val="1"/>
        <c:majorTickMark val="out"/>
        <c:minorTickMark val="none"/>
        <c:tickLblPos val="nextTo"/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3627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9725"/>
          <c:w val="0.375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1400175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514350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476250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276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0.14375</cdr:y>
    </cdr:from>
    <cdr:to>
      <cdr:x>0.067</cdr:x>
      <cdr:y>0.245</cdr:y>
    </cdr:to>
    <cdr:sp fLocksText="0">
      <cdr:nvSpPr>
        <cdr:cNvPr id="1" name="TekstniOkvir 3"/>
        <cdr:cNvSpPr txBox="1">
          <a:spLocks noChangeArrowheads="1"/>
        </cdr:cNvSpPr>
      </cdr:nvSpPr>
      <cdr:spPr>
        <a:xfrm>
          <a:off x="0" y="352425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85725</xdr:rowOff>
    </xdr:from>
    <xdr:to>
      <xdr:col>15</xdr:col>
      <xdr:colOff>561975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4333875" y="762000"/>
        <a:ext cx="72199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114300</xdr:rowOff>
    </xdr:from>
    <xdr:to>
      <xdr:col>5</xdr:col>
      <xdr:colOff>542925</xdr:colOff>
      <xdr:row>1</xdr:row>
      <xdr:rowOff>142875</xdr:rowOff>
    </xdr:to>
    <xdr:pic>
      <xdr:nvPicPr>
        <xdr:cNvPr id="2" name="Slika 2" descr="Opis: Fina - novi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14300"/>
          <a:ext cx="1114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314325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7.8515625" style="0" customWidth="1"/>
    <col min="5" max="5" width="10.8515625" style="0" customWidth="1"/>
  </cols>
  <sheetData>
    <row r="3" spans="1:6" ht="15">
      <c r="A3" s="46" t="s">
        <v>64</v>
      </c>
      <c r="B3" s="47"/>
      <c r="C3" s="47"/>
      <c r="D3" s="47"/>
      <c r="E3" s="47"/>
      <c r="F3" s="47"/>
    </row>
    <row r="4" spans="1:6" ht="15">
      <c r="A4" s="57" t="s">
        <v>33</v>
      </c>
      <c r="B4" s="57"/>
      <c r="C4" s="57"/>
      <c r="D4" s="57"/>
      <c r="E4" s="57"/>
      <c r="F4" s="57"/>
    </row>
    <row r="5" spans="1:6" s="22" customFormat="1" ht="22.5">
      <c r="A5" s="53" t="s">
        <v>0</v>
      </c>
      <c r="B5" s="53" t="s">
        <v>58</v>
      </c>
      <c r="C5" s="55"/>
      <c r="D5" s="53" t="s">
        <v>1</v>
      </c>
      <c r="E5" s="40" t="s">
        <v>62</v>
      </c>
      <c r="F5" s="42" t="s">
        <v>59</v>
      </c>
    </row>
    <row r="6" spans="1:6" ht="15">
      <c r="A6" s="54"/>
      <c r="B6" s="40" t="s">
        <v>31</v>
      </c>
      <c r="C6" s="40" t="s">
        <v>52</v>
      </c>
      <c r="D6" s="56"/>
      <c r="E6" s="40" t="s">
        <v>52</v>
      </c>
      <c r="F6" s="40" t="s">
        <v>52</v>
      </c>
    </row>
    <row r="7" spans="1:6" ht="15">
      <c r="A7" s="8" t="s">
        <v>2</v>
      </c>
      <c r="B7" s="9"/>
      <c r="C7" s="9">
        <v>7855</v>
      </c>
      <c r="D7" s="35" t="s">
        <v>3</v>
      </c>
      <c r="E7" s="9">
        <v>15308</v>
      </c>
      <c r="F7" s="43">
        <f>C7/E7</f>
        <v>0.5131303893389078</v>
      </c>
    </row>
    <row r="8" spans="1:6" ht="15">
      <c r="A8" s="8" t="s">
        <v>4</v>
      </c>
      <c r="B8" s="9">
        <v>4732</v>
      </c>
      <c r="C8" s="9">
        <v>4140</v>
      </c>
      <c r="D8" s="35">
        <v>87.4894336432798</v>
      </c>
      <c r="E8" s="9">
        <v>8019</v>
      </c>
      <c r="F8" s="43">
        <f aca="true" t="shared" si="0" ref="F8:F23">C8/E8</f>
        <v>0.5162738496071829</v>
      </c>
    </row>
    <row r="9" spans="1:6" ht="15">
      <c r="A9" s="11" t="s">
        <v>5</v>
      </c>
      <c r="B9" s="12">
        <v>2642</v>
      </c>
      <c r="C9" s="12">
        <v>3715</v>
      </c>
      <c r="D9" s="36">
        <v>140.61317183951553</v>
      </c>
      <c r="E9" s="12">
        <v>7289</v>
      </c>
      <c r="F9" s="43">
        <f t="shared" si="0"/>
        <v>0.5096721086568803</v>
      </c>
    </row>
    <row r="10" spans="1:6" ht="15">
      <c r="A10" s="16" t="s">
        <v>6</v>
      </c>
      <c r="B10" s="17">
        <v>38295</v>
      </c>
      <c r="C10" s="17">
        <v>37767</v>
      </c>
      <c r="D10" s="37">
        <v>98.62122992557775</v>
      </c>
      <c r="E10" s="17">
        <v>79085</v>
      </c>
      <c r="F10" s="44">
        <f>C10/E10</f>
        <v>0.477549472086995</v>
      </c>
    </row>
    <row r="11" spans="1:6" ht="15">
      <c r="A11" s="13" t="s">
        <v>7</v>
      </c>
      <c r="B11" s="14">
        <v>26333489.157</v>
      </c>
      <c r="C11" s="14">
        <v>24150437.158</v>
      </c>
      <c r="D11" s="38">
        <v>91.70997817271889</v>
      </c>
      <c r="E11" s="14">
        <v>48523493.4</v>
      </c>
      <c r="F11" s="45">
        <f t="shared" si="0"/>
        <v>0.4977060690770463</v>
      </c>
    </row>
    <row r="12" spans="1:6" ht="15">
      <c r="A12" s="13" t="s">
        <v>8</v>
      </c>
      <c r="B12" s="14">
        <v>26133502.162</v>
      </c>
      <c r="C12" s="14">
        <v>23743300.158</v>
      </c>
      <c r="D12" s="38">
        <v>90.85387794875986</v>
      </c>
      <c r="E12" s="14">
        <v>47517854.499</v>
      </c>
      <c r="F12" s="45">
        <f t="shared" si="0"/>
        <v>0.49967113221620035</v>
      </c>
    </row>
    <row r="13" spans="1:6" ht="15">
      <c r="A13" s="13" t="s">
        <v>9</v>
      </c>
      <c r="B13" s="14">
        <v>1874114.71</v>
      </c>
      <c r="C13" s="14">
        <v>1763071.578</v>
      </c>
      <c r="D13" s="38">
        <v>94.07490206402575</v>
      </c>
      <c r="E13" s="14">
        <v>3690372.197</v>
      </c>
      <c r="F13" s="45">
        <f t="shared" si="0"/>
        <v>0.4777489867914263</v>
      </c>
    </row>
    <row r="14" spans="1:6" ht="15">
      <c r="A14" s="13" t="s">
        <v>10</v>
      </c>
      <c r="B14" s="14">
        <v>1674127.715</v>
      </c>
      <c r="C14" s="14">
        <v>1355934.578</v>
      </c>
      <c r="D14" s="38">
        <v>80.99349684322023</v>
      </c>
      <c r="E14" s="14">
        <v>2684733.296</v>
      </c>
      <c r="F14" s="45">
        <f t="shared" si="0"/>
        <v>0.5050537347677011</v>
      </c>
    </row>
    <row r="15" spans="1:6" ht="15">
      <c r="A15" s="13" t="s">
        <v>11</v>
      </c>
      <c r="B15" s="14">
        <v>284610.831</v>
      </c>
      <c r="C15" s="14">
        <v>203158.594</v>
      </c>
      <c r="D15" s="38">
        <v>71.38118858168122</v>
      </c>
      <c r="E15" s="14">
        <v>434342.793</v>
      </c>
      <c r="F15" s="45">
        <f t="shared" si="0"/>
        <v>0.4677379186996203</v>
      </c>
    </row>
    <row r="16" spans="1:6" ht="15">
      <c r="A16" s="13" t="s">
        <v>12</v>
      </c>
      <c r="B16" s="14">
        <v>1590320.944</v>
      </c>
      <c r="C16" s="14">
        <v>1557431.094</v>
      </c>
      <c r="D16" s="38">
        <v>97.93187342944282</v>
      </c>
      <c r="E16" s="14">
        <v>3248650.534</v>
      </c>
      <c r="F16" s="45">
        <f t="shared" si="0"/>
        <v>0.47940862758247055</v>
      </c>
    </row>
    <row r="17" spans="1:6" ht="15">
      <c r="A17" s="13" t="s">
        <v>13</v>
      </c>
      <c r="B17" s="14">
        <v>1674944.78</v>
      </c>
      <c r="C17" s="14">
        <v>1353452.688</v>
      </c>
      <c r="D17" s="38">
        <v>80.80580949062691</v>
      </c>
      <c r="E17" s="14">
        <v>2677354.426</v>
      </c>
      <c r="F17" s="45">
        <f t="shared" si="0"/>
        <v>0.5055186847346449</v>
      </c>
    </row>
    <row r="18" spans="1:6" ht="15">
      <c r="A18" s="15" t="s">
        <v>29</v>
      </c>
      <c r="B18" s="29">
        <v>-84623.836</v>
      </c>
      <c r="C18" s="14">
        <v>203978.406</v>
      </c>
      <c r="D18" s="39" t="s">
        <v>3</v>
      </c>
      <c r="E18" s="14">
        <v>571296.108</v>
      </c>
      <c r="F18" s="45">
        <f t="shared" si="0"/>
        <v>0.3570449774532684</v>
      </c>
    </row>
    <row r="19" spans="1:6" ht="15">
      <c r="A19" s="13" t="s">
        <v>15</v>
      </c>
      <c r="B19" s="14">
        <v>2816444.827</v>
      </c>
      <c r="C19" s="14">
        <v>2427128.885</v>
      </c>
      <c r="D19" s="38">
        <v>86.17704354554358</v>
      </c>
      <c r="E19" s="14">
        <v>6466924.368</v>
      </c>
      <c r="F19" s="45">
        <f t="shared" si="0"/>
        <v>0.375314252476812</v>
      </c>
    </row>
    <row r="20" spans="1:6" ht="15">
      <c r="A20" s="13" t="s">
        <v>16</v>
      </c>
      <c r="B20" s="14">
        <v>1617123.688</v>
      </c>
      <c r="C20" s="14">
        <v>1457482.657</v>
      </c>
      <c r="D20" s="38">
        <v>90.12808777803271</v>
      </c>
      <c r="E20" s="14">
        <v>3911850.478</v>
      </c>
      <c r="F20" s="45">
        <f t="shared" si="0"/>
        <v>0.3725813819308254</v>
      </c>
    </row>
    <row r="21" spans="1:6" ht="15">
      <c r="A21" s="13" t="s">
        <v>28</v>
      </c>
      <c r="B21" s="14">
        <v>1199321.139</v>
      </c>
      <c r="C21" s="14">
        <v>969646.228</v>
      </c>
      <c r="D21" s="38">
        <v>80.84959036146864</v>
      </c>
      <c r="E21" s="14">
        <v>2555073.89</v>
      </c>
      <c r="F21" s="45">
        <f t="shared" si="0"/>
        <v>0.3794983118863932</v>
      </c>
    </row>
    <row r="22" spans="1:6" ht="15">
      <c r="A22" s="13" t="s">
        <v>30</v>
      </c>
      <c r="B22" s="14">
        <v>527679.829</v>
      </c>
      <c r="C22" s="14">
        <v>479242.048</v>
      </c>
      <c r="D22" s="38">
        <v>90.82061160234343</v>
      </c>
      <c r="E22" s="14">
        <v>1261769.067</v>
      </c>
      <c r="F22" s="45">
        <f t="shared" si="0"/>
        <v>0.37981755975319054</v>
      </c>
    </row>
    <row r="23" spans="1:6" ht="15">
      <c r="A23" s="13" t="s">
        <v>14</v>
      </c>
      <c r="B23" s="14">
        <v>5179.157934020977</v>
      </c>
      <c r="C23" s="14">
        <v>5285.705024668802</v>
      </c>
      <c r="D23" s="38">
        <v>102.0572280669013</v>
      </c>
      <c r="E23" s="14">
        <v>5150.496414195696</v>
      </c>
      <c r="F23" s="45">
        <f t="shared" si="0"/>
        <v>1.026251568703251</v>
      </c>
    </row>
    <row r="24" ht="15">
      <c r="A24" s="10" t="s">
        <v>27</v>
      </c>
    </row>
    <row r="25" ht="15">
      <c r="C25" s="1"/>
    </row>
    <row r="26" ht="15">
      <c r="D26" s="22"/>
    </row>
    <row r="27" ht="15">
      <c r="D27" s="22"/>
    </row>
    <row r="28" ht="15">
      <c r="D28" s="22"/>
    </row>
    <row r="29" ht="15">
      <c r="D29" s="22"/>
    </row>
  </sheetData>
  <sheetProtection/>
  <mergeCells count="4">
    <mergeCell ref="A5:A6"/>
    <mergeCell ref="B5:C5"/>
    <mergeCell ref="D5:D6"/>
    <mergeCell ref="A4:F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13.57421875" style="0" customWidth="1"/>
    <col min="2" max="2" width="36.28125" style="0" customWidth="1"/>
    <col min="3" max="3" width="11.00390625" style="0" customWidth="1"/>
    <col min="4" max="4" width="14.140625" style="0" customWidth="1"/>
    <col min="5" max="5" width="11.00390625" style="0" customWidth="1"/>
    <col min="10" max="11" width="12.7109375" style="0" bestFit="1" customWidth="1"/>
    <col min="12" max="12" width="11.8515625" style="0" bestFit="1" customWidth="1"/>
    <col min="13" max="13" width="11.140625" style="0" bestFit="1" customWidth="1"/>
  </cols>
  <sheetData>
    <row r="3" spans="1:5" ht="15">
      <c r="A3" s="46" t="s">
        <v>67</v>
      </c>
      <c r="B3" s="47"/>
      <c r="C3" s="47"/>
      <c r="D3" s="47"/>
      <c r="E3" s="47"/>
    </row>
    <row r="4" spans="1:5" ht="15">
      <c r="A4" s="58" t="s">
        <v>32</v>
      </c>
      <c r="B4" s="58"/>
      <c r="C4" s="58"/>
      <c r="D4" s="58"/>
      <c r="E4" s="58"/>
    </row>
    <row r="5" spans="1:5" ht="15.75" customHeight="1">
      <c r="A5" s="60" t="s">
        <v>17</v>
      </c>
      <c r="B5" s="60" t="s">
        <v>18</v>
      </c>
      <c r="C5" s="60" t="s">
        <v>6</v>
      </c>
      <c r="D5" s="60" t="s">
        <v>7</v>
      </c>
      <c r="E5" s="60" t="s">
        <v>12</v>
      </c>
    </row>
    <row r="6" spans="1:5" ht="18" customHeight="1">
      <c r="A6" s="61"/>
      <c r="B6" s="61"/>
      <c r="C6" s="61"/>
      <c r="D6" s="61"/>
      <c r="E6" s="61"/>
    </row>
    <row r="7" spans="1:6" ht="15">
      <c r="A7" s="21" t="s">
        <v>60</v>
      </c>
      <c r="B7" s="31" t="s">
        <v>39</v>
      </c>
      <c r="C7" s="14">
        <v>2937</v>
      </c>
      <c r="D7" s="14">
        <v>3153822.343</v>
      </c>
      <c r="E7" s="14">
        <v>43684.076</v>
      </c>
      <c r="F7" s="1"/>
    </row>
    <row r="8" spans="1:6" ht="15">
      <c r="A8" s="18">
        <v>18556905592</v>
      </c>
      <c r="B8" s="31" t="s">
        <v>53</v>
      </c>
      <c r="C8" s="14">
        <v>106</v>
      </c>
      <c r="D8" s="14">
        <v>931975.653</v>
      </c>
      <c r="E8" s="14">
        <v>146231.454</v>
      </c>
      <c r="F8" s="1"/>
    </row>
    <row r="9" spans="1:5" ht="15">
      <c r="A9" s="18">
        <v>31353718090</v>
      </c>
      <c r="B9" s="31" t="s">
        <v>45</v>
      </c>
      <c r="C9" s="14">
        <v>88</v>
      </c>
      <c r="D9" s="14">
        <v>534935.698</v>
      </c>
      <c r="E9" s="14">
        <v>22540.907</v>
      </c>
    </row>
    <row r="10" spans="1:5" ht="15">
      <c r="A10" s="18">
        <v>31765830203</v>
      </c>
      <c r="B10" s="31" t="s">
        <v>40</v>
      </c>
      <c r="C10" s="14">
        <v>140</v>
      </c>
      <c r="D10" s="14">
        <v>430310.326</v>
      </c>
      <c r="E10" s="14">
        <v>31384.878</v>
      </c>
    </row>
    <row r="11" spans="1:5" ht="15">
      <c r="A11" s="18">
        <v>54431828108</v>
      </c>
      <c r="B11" s="31" t="s">
        <v>54</v>
      </c>
      <c r="C11" s="14">
        <v>33</v>
      </c>
      <c r="D11" s="14">
        <v>299298.611</v>
      </c>
      <c r="E11" s="14">
        <v>101359.768</v>
      </c>
    </row>
    <row r="12" spans="1:5" ht="15">
      <c r="A12" s="18">
        <v>71421617824</v>
      </c>
      <c r="B12" s="31" t="s">
        <v>43</v>
      </c>
      <c r="C12" s="14">
        <v>31</v>
      </c>
      <c r="D12" s="14">
        <v>269344.288</v>
      </c>
      <c r="E12" s="14">
        <v>2687.715</v>
      </c>
    </row>
    <row r="13" spans="1:5" ht="15">
      <c r="A13" s="21">
        <v>19212513210</v>
      </c>
      <c r="B13" s="31" t="s">
        <v>41</v>
      </c>
      <c r="C13" s="14">
        <v>167</v>
      </c>
      <c r="D13" s="14">
        <v>255270.472</v>
      </c>
      <c r="E13" s="14">
        <v>3433.371</v>
      </c>
    </row>
    <row r="14" spans="1:5" ht="15">
      <c r="A14" s="21" t="s">
        <v>63</v>
      </c>
      <c r="B14" s="31" t="s">
        <v>42</v>
      </c>
      <c r="C14" s="14">
        <v>8</v>
      </c>
      <c r="D14" s="14">
        <v>243738.523</v>
      </c>
      <c r="E14" s="14">
        <v>736.479</v>
      </c>
    </row>
    <row r="15" spans="1:5" ht="15">
      <c r="A15" s="18">
        <v>30461667075</v>
      </c>
      <c r="B15" s="31" t="s">
        <v>47</v>
      </c>
      <c r="C15" s="14">
        <v>200</v>
      </c>
      <c r="D15" s="14">
        <v>243161.029</v>
      </c>
      <c r="E15" s="14">
        <v>4652.85</v>
      </c>
    </row>
    <row r="16" spans="1:5" ht="15">
      <c r="A16" s="18">
        <v>56826138353</v>
      </c>
      <c r="B16" s="31" t="s">
        <v>55</v>
      </c>
      <c r="C16" s="14">
        <v>454</v>
      </c>
      <c r="D16" s="14">
        <v>241337.952</v>
      </c>
      <c r="E16" s="14">
        <v>152.729</v>
      </c>
    </row>
    <row r="17" spans="1:5" ht="15">
      <c r="A17" s="63" t="s">
        <v>46</v>
      </c>
      <c r="B17" s="63"/>
      <c r="C17" s="6">
        <f>SUM(C7:C16)</f>
        <v>4164</v>
      </c>
      <c r="D17" s="6">
        <f>SUM(D7:D16)</f>
        <v>6603194.895</v>
      </c>
      <c r="E17" s="6">
        <f>SUM(E7:E16)</f>
        <v>356864.22699999996</v>
      </c>
    </row>
    <row r="18" spans="1:5" ht="15">
      <c r="A18" s="62" t="s">
        <v>51</v>
      </c>
      <c r="B18" s="62"/>
      <c r="C18" s="19">
        <v>37767</v>
      </c>
      <c r="D18" s="19">
        <v>24150437.158</v>
      </c>
      <c r="E18" s="19">
        <v>1557431.094</v>
      </c>
    </row>
    <row r="19" spans="1:5" ht="15">
      <c r="A19" s="59" t="s">
        <v>37</v>
      </c>
      <c r="B19" s="59"/>
      <c r="C19" s="20">
        <f>C17/C18</f>
        <v>0.11025498451028676</v>
      </c>
      <c r="D19" s="20">
        <f>D17/D18</f>
        <v>0.2734192698790401</v>
      </c>
      <c r="E19" s="20">
        <f>E17/E18</f>
        <v>0.22913644679037076</v>
      </c>
    </row>
    <row r="20" ht="15">
      <c r="A20" s="10" t="s">
        <v>27</v>
      </c>
    </row>
  </sheetData>
  <sheetProtection/>
  <mergeCells count="9">
    <mergeCell ref="A4:E4"/>
    <mergeCell ref="A19:B19"/>
    <mergeCell ref="D5:D6"/>
    <mergeCell ref="E5:E6"/>
    <mergeCell ref="A18:B18"/>
    <mergeCell ref="A17:B17"/>
    <mergeCell ref="A5:A6"/>
    <mergeCell ref="B5:B6"/>
    <mergeCell ref="C5:C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A4" sqref="A4:J4"/>
    </sheetView>
  </sheetViews>
  <sheetFormatPr defaultColWidth="9.140625" defaultRowHeight="15"/>
  <cols>
    <col min="1" max="1" width="12.00390625" style="0" customWidth="1"/>
    <col min="3" max="3" width="7.28125" style="0" customWidth="1"/>
    <col min="4" max="4" width="10.8515625" style="0" customWidth="1"/>
    <col min="6" max="6" width="7.140625" style="0" bestFit="1" customWidth="1"/>
    <col min="7" max="7" width="10.00390625" style="0" bestFit="1" customWidth="1"/>
    <col min="8" max="8" width="7.140625" style="0" bestFit="1" customWidth="1"/>
    <col min="9" max="9" width="12.7109375" style="0" customWidth="1"/>
    <col min="10" max="10" width="7.7109375" style="0" customWidth="1"/>
    <col min="11" max="16" width="9.28125" style="0" bestFit="1" customWidth="1"/>
    <col min="17" max="17" width="12.00390625" style="0" customWidth="1"/>
    <col min="18" max="30" width="9.28125" style="0" bestFit="1" customWidth="1"/>
    <col min="31" max="31" width="13.7109375" style="0" bestFit="1" customWidth="1"/>
    <col min="32" max="32" width="9.28125" style="0" bestFit="1" customWidth="1"/>
  </cols>
  <sheetData>
    <row r="3" spans="1:10" ht="15">
      <c r="A3" s="46" t="s">
        <v>68</v>
      </c>
      <c r="B3" s="48"/>
      <c r="C3" s="47"/>
      <c r="D3" s="47"/>
      <c r="E3" s="47"/>
      <c r="F3" s="47"/>
      <c r="G3" s="47"/>
      <c r="H3" s="47"/>
      <c r="I3" s="47"/>
      <c r="J3" s="47"/>
    </row>
    <row r="4" spans="1:10" ht="15">
      <c r="A4" s="58" t="s">
        <v>32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4" t="s">
        <v>23</v>
      </c>
      <c r="B5" s="64" t="s">
        <v>2</v>
      </c>
      <c r="C5" s="64"/>
      <c r="D5" s="64"/>
      <c r="E5" s="65" t="s">
        <v>6</v>
      </c>
      <c r="F5" s="66"/>
      <c r="G5" s="64" t="s">
        <v>7</v>
      </c>
      <c r="H5" s="64"/>
      <c r="I5" s="64" t="s">
        <v>24</v>
      </c>
      <c r="J5" s="64"/>
    </row>
    <row r="6" spans="1:10" ht="21">
      <c r="A6" s="64"/>
      <c r="B6" s="23" t="s">
        <v>25</v>
      </c>
      <c r="C6" s="24" t="s">
        <v>35</v>
      </c>
      <c r="D6" s="24" t="s">
        <v>50</v>
      </c>
      <c r="E6" s="23" t="s">
        <v>25</v>
      </c>
      <c r="F6" s="24" t="s">
        <v>35</v>
      </c>
      <c r="G6" s="23" t="s">
        <v>26</v>
      </c>
      <c r="H6" s="24" t="s">
        <v>35</v>
      </c>
      <c r="I6" s="24" t="s">
        <v>26</v>
      </c>
      <c r="J6" s="24" t="s">
        <v>35</v>
      </c>
    </row>
    <row r="7" spans="1:10" ht="15">
      <c r="A7" s="2" t="s">
        <v>36</v>
      </c>
      <c r="B7" s="4">
        <v>7855</v>
      </c>
      <c r="C7" s="3">
        <v>2</v>
      </c>
      <c r="D7" s="52">
        <v>1</v>
      </c>
      <c r="E7" s="4">
        <v>37767</v>
      </c>
      <c r="F7" s="3">
        <v>2</v>
      </c>
      <c r="G7" s="4">
        <v>24150437.158</v>
      </c>
      <c r="H7" s="3">
        <v>2</v>
      </c>
      <c r="I7" s="30">
        <v>203978.406</v>
      </c>
      <c r="J7" s="5">
        <v>16</v>
      </c>
    </row>
    <row r="8" ht="15">
      <c r="A8" s="10" t="s">
        <v>27</v>
      </c>
    </row>
  </sheetData>
  <sheetProtection/>
  <mergeCells count="6">
    <mergeCell ref="A5:A6"/>
    <mergeCell ref="B5:D5"/>
    <mergeCell ref="G5:H5"/>
    <mergeCell ref="I5:J5"/>
    <mergeCell ref="E5:F5"/>
    <mergeCell ref="A4:J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2" max="2" width="20.00390625" style="0" customWidth="1"/>
  </cols>
  <sheetData>
    <row r="2" spans="1:2" ht="24">
      <c r="A2" s="32" t="s">
        <v>52</v>
      </c>
      <c r="B2" s="32" t="s">
        <v>19</v>
      </c>
    </row>
    <row r="3" spans="1:5" ht="14.25" customHeight="1">
      <c r="A3" s="49" t="s">
        <v>36</v>
      </c>
      <c r="B3" s="33">
        <v>5285.705024668802</v>
      </c>
      <c r="E3" s="46" t="s">
        <v>65</v>
      </c>
    </row>
    <row r="4" spans="1:2" ht="15">
      <c r="A4" s="49" t="s">
        <v>49</v>
      </c>
      <c r="B4" s="34">
        <v>5150.496414195696</v>
      </c>
    </row>
    <row r="5" spans="1:2" ht="14.25" customHeight="1">
      <c r="A5" s="49" t="s">
        <v>20</v>
      </c>
      <c r="B5" s="34">
        <v>5971</v>
      </c>
    </row>
    <row r="18" ht="15">
      <c r="E18" s="10" t="s">
        <v>27</v>
      </c>
    </row>
    <row r="20" ht="15">
      <c r="E20" s="2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3.57421875" style="0" customWidth="1"/>
    <col min="2" max="2" width="40.28125" style="0" bestFit="1" customWidth="1"/>
    <col min="3" max="5" width="12.7109375" style="0" customWidth="1"/>
    <col min="6" max="6" width="12.421875" style="0" customWidth="1"/>
    <col min="7" max="7" width="23.8515625" style="0" bestFit="1" customWidth="1"/>
    <col min="8" max="8" width="11.8515625" style="0" bestFit="1" customWidth="1"/>
    <col min="9" max="9" width="6.421875" style="0" bestFit="1" customWidth="1"/>
    <col min="10" max="10" width="19.57421875" style="0" customWidth="1"/>
    <col min="11" max="11" width="16.421875" style="0" bestFit="1" customWidth="1"/>
    <col min="12" max="12" width="17.28125" style="0" customWidth="1"/>
    <col min="13" max="13" width="15.421875" style="0" bestFit="1" customWidth="1"/>
    <col min="14" max="14" width="16.421875" style="0" bestFit="1" customWidth="1"/>
  </cols>
  <sheetData>
    <row r="3" spans="1:5" ht="15">
      <c r="A3" s="50" t="s">
        <v>66</v>
      </c>
      <c r="B3" s="51"/>
      <c r="C3" s="47"/>
      <c r="D3" s="47"/>
      <c r="E3" s="47"/>
    </row>
    <row r="4" spans="1:5" ht="15">
      <c r="A4" s="58" t="s">
        <v>32</v>
      </c>
      <c r="B4" s="58"/>
      <c r="C4" s="58"/>
      <c r="D4" s="58"/>
      <c r="E4" s="58"/>
    </row>
    <row r="5" spans="1:5" ht="22.5">
      <c r="A5" s="26" t="s">
        <v>17</v>
      </c>
      <c r="B5" s="26" t="s">
        <v>21</v>
      </c>
      <c r="C5" s="41" t="s">
        <v>6</v>
      </c>
      <c r="D5" s="41" t="s">
        <v>7</v>
      </c>
      <c r="E5" s="41" t="s">
        <v>22</v>
      </c>
    </row>
    <row r="6" spans="1:6" ht="15">
      <c r="A6" s="27">
        <v>18556905592</v>
      </c>
      <c r="B6" s="31" t="s">
        <v>53</v>
      </c>
      <c r="C6" s="14">
        <v>106</v>
      </c>
      <c r="D6" s="14">
        <v>931975.653</v>
      </c>
      <c r="E6" s="14">
        <v>146231.454</v>
      </c>
      <c r="F6" s="1"/>
    </row>
    <row r="7" spans="1:5" ht="15">
      <c r="A7" s="27">
        <v>54431828108</v>
      </c>
      <c r="B7" s="31" t="s">
        <v>54</v>
      </c>
      <c r="C7" s="14">
        <v>33</v>
      </c>
      <c r="D7" s="14">
        <v>299298.611</v>
      </c>
      <c r="E7" s="14">
        <v>101359.768</v>
      </c>
    </row>
    <row r="8" spans="1:5" ht="15">
      <c r="A8" s="27" t="s">
        <v>60</v>
      </c>
      <c r="B8" s="31" t="s">
        <v>39</v>
      </c>
      <c r="C8" s="14">
        <v>2937</v>
      </c>
      <c r="D8" s="14">
        <v>3153822.343</v>
      </c>
      <c r="E8" s="14">
        <v>43684.076</v>
      </c>
    </row>
    <row r="9" spans="1:5" ht="15">
      <c r="A9" s="25">
        <v>31765830203</v>
      </c>
      <c r="B9" s="31" t="s">
        <v>40</v>
      </c>
      <c r="C9" s="14">
        <v>140</v>
      </c>
      <c r="D9" s="14">
        <v>430310.326</v>
      </c>
      <c r="E9" s="14">
        <v>31384.878</v>
      </c>
    </row>
    <row r="10" spans="1:5" ht="15">
      <c r="A10" s="25">
        <v>36118056137</v>
      </c>
      <c r="B10" s="31" t="s">
        <v>44</v>
      </c>
      <c r="C10" s="14">
        <v>83</v>
      </c>
      <c r="D10" s="14">
        <v>227176.033</v>
      </c>
      <c r="E10" s="14">
        <v>27409.571</v>
      </c>
    </row>
    <row r="11" spans="1:5" ht="15">
      <c r="A11" s="25">
        <v>27976544334</v>
      </c>
      <c r="B11" s="31" t="s">
        <v>56</v>
      </c>
      <c r="C11" s="14">
        <v>121</v>
      </c>
      <c r="D11" s="14">
        <v>166159.374</v>
      </c>
      <c r="E11" s="14">
        <v>24118.077</v>
      </c>
    </row>
    <row r="12" spans="1:5" ht="15">
      <c r="A12" s="25">
        <v>31353718090</v>
      </c>
      <c r="B12" s="31" t="s">
        <v>45</v>
      </c>
      <c r="C12" s="14">
        <v>88</v>
      </c>
      <c r="D12" s="14">
        <v>534935.698</v>
      </c>
      <c r="E12" s="14">
        <v>22540.907</v>
      </c>
    </row>
    <row r="13" spans="1:5" ht="15">
      <c r="A13" s="25">
        <v>81356391287</v>
      </c>
      <c r="B13" s="31" t="s">
        <v>61</v>
      </c>
      <c r="C13" s="14">
        <v>7</v>
      </c>
      <c r="D13" s="14">
        <v>49268.106</v>
      </c>
      <c r="E13" s="14">
        <v>15976.106</v>
      </c>
    </row>
    <row r="14" spans="1:5" ht="15">
      <c r="A14" s="25">
        <v>69332057447</v>
      </c>
      <c r="B14" s="31" t="s">
        <v>57</v>
      </c>
      <c r="C14" s="14">
        <v>129</v>
      </c>
      <c r="D14" s="14">
        <v>92437.207</v>
      </c>
      <c r="E14" s="14">
        <v>15174.033</v>
      </c>
    </row>
    <row r="15" spans="1:5" ht="15">
      <c r="A15" s="25">
        <v>39041138379</v>
      </c>
      <c r="B15" s="31" t="s">
        <v>48</v>
      </c>
      <c r="C15" s="14">
        <v>1</v>
      </c>
      <c r="D15" s="14">
        <v>57898.219</v>
      </c>
      <c r="E15" s="14">
        <v>14315.851</v>
      </c>
    </row>
    <row r="16" spans="1:5" ht="15">
      <c r="A16" s="67" t="s">
        <v>34</v>
      </c>
      <c r="B16" s="68"/>
      <c r="C16" s="7">
        <f>SUM(C6:C15)</f>
        <v>3645</v>
      </c>
      <c r="D16" s="7">
        <f>SUM(D6:D15)</f>
        <v>5943281.569999999</v>
      </c>
      <c r="E16" s="7">
        <f>SUM(E6:E15)</f>
        <v>442194.7210000001</v>
      </c>
    </row>
    <row r="17" spans="1:5" ht="15">
      <c r="A17" s="69" t="s">
        <v>38</v>
      </c>
      <c r="B17" s="70"/>
      <c r="C17" s="19">
        <v>37767</v>
      </c>
      <c r="D17" s="19">
        <v>24150437.158</v>
      </c>
      <c r="E17" s="19">
        <v>1557431.094</v>
      </c>
    </row>
    <row r="18" spans="1:6" ht="15">
      <c r="A18" s="59" t="s">
        <v>37</v>
      </c>
      <c r="B18" s="59"/>
      <c r="C18" s="20">
        <f>C16/C17</f>
        <v>0.09651282865994122</v>
      </c>
      <c r="D18" s="20">
        <f>D16/D17</f>
        <v>0.2460941609924956</v>
      </c>
      <c r="E18" s="20">
        <f>E16/E17</f>
        <v>0.2839257047734274</v>
      </c>
      <c r="F18" s="1"/>
    </row>
    <row r="19" spans="1:5" ht="15">
      <c r="A19" s="10" t="s">
        <v>27</v>
      </c>
      <c r="C19" s="1"/>
      <c r="D19" s="1"/>
      <c r="E19" s="1"/>
    </row>
  </sheetData>
  <sheetProtection/>
  <mergeCells count="4">
    <mergeCell ref="A16:B16"/>
    <mergeCell ref="A17:B17"/>
    <mergeCell ref="A18:B18"/>
    <mergeCell ref="A4:E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2022-05-06T08:04:57Z</dcterms:modified>
  <cp:category/>
  <cp:version/>
  <cp:contentType/>
  <cp:contentStatus/>
</cp:coreProperties>
</file>