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85" windowWidth="14805" windowHeight="7830" activeTab="1"/>
  </bookViews>
  <sheets>
    <sheet name="Šumarst. i sječa drva  po skup." sheetId="2" r:id="rId1"/>
    <sheet name="Top lista po dobiti u 2015." sheetId="3" r:id="rId2"/>
    <sheet name="podaci po zupanijama-02" sheetId="4" r:id="rId3"/>
  </sheets>
  <definedNames>
    <definedName name="_ftnref1" localSheetId="1">'Top lista po dobiti u 2015.'!$E$13</definedName>
    <definedName name="page\x2dtotal">#REF!</definedName>
    <definedName name="page\x2dtotal\x2dmaster0">#REF!</definedName>
  </definedNames>
  <calcPr calcId="145621"/>
</workbook>
</file>

<file path=xl/calcChain.xml><?xml version="1.0" encoding="utf-8"?>
<calcChain xmlns="http://schemas.openxmlformats.org/spreadsheetml/2006/main">
  <c r="G16" i="3" l="1"/>
  <c r="G18" i="3" l="1"/>
  <c r="F26" i="4" l="1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7" i="2"/>
  <c r="F16" i="3" l="1"/>
  <c r="F18" i="3" s="1"/>
</calcChain>
</file>

<file path=xl/sharedStrings.xml><?xml version="1.0" encoding="utf-8"?>
<sst xmlns="http://schemas.openxmlformats.org/spreadsheetml/2006/main" count="144" uniqueCount="106">
  <si>
    <t>Registar godišnjih financijskih izvještaja</t>
  </si>
  <si>
    <t>Opis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</si>
  <si>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</si>
  <si>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</si>
  <si>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</si>
  <si>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</si>
  <si>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</si>
  <si>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</si>
  <si>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</si>
  <si>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</si>
  <si>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</si>
  <si>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</si>
  <si>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</si>
  <si>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 xml:space="preserve">Neto dobit/gubitak razdoblja </t>
  </si>
  <si>
    <t>Izvoz</t>
  </si>
  <si>
    <t>Uvoz</t>
  </si>
  <si>
    <t>Trgovinski saldo</t>
  </si>
  <si>
    <t>Investicije u novu dugotrajnu imovinu</t>
  </si>
  <si>
    <t>Prosječna mjesečna neto plaća po zaposlenom</t>
  </si>
  <si>
    <t xml:space="preserve">02.4 – Pomoćne usluge u šumarstvu </t>
  </si>
  <si>
    <t xml:space="preserve">02.1 - Uzgoj šuma i ostale djelatnosti u šumarstvu povezane s njime </t>
  </si>
  <si>
    <t xml:space="preserve">02.2 - Sječa drva </t>
  </si>
  <si>
    <t>OIB</t>
  </si>
  <si>
    <t>Naziv</t>
  </si>
  <si>
    <t>Korisnik koncesije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</si>
  <si>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</si>
  <si>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</si>
  <si>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</si>
  <si>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</si>
  <si>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</si>
  <si>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</si>
  <si>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</si>
  <si>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</si>
  <si>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</si>
  <si>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</si>
  <si>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 po dobiti razdoblja</t>
  </si>
  <si>
    <t>Ukupno svi poduzetnici  odjeljak djelatnosti 02</t>
  </si>
  <si>
    <t>Udio top 10 po dobiti u ukupnim rezultatima odjeljka djelatnosti 02</t>
  </si>
  <si>
    <t>(iznosi u tisućama kuna, prosječne plaće u kunama)</t>
  </si>
  <si>
    <t>2015.</t>
  </si>
  <si>
    <t>02 - Šumarstvo i sječa drva</t>
  </si>
  <si>
    <t>Udio 02.1 u 02</t>
  </si>
  <si>
    <t>Udio 02.2. u 02</t>
  </si>
  <si>
    <t>Udio 02.3 u 02</t>
  </si>
  <si>
    <t>Udio 02.4 u 02</t>
  </si>
  <si>
    <t>Da</t>
  </si>
  <si>
    <t>Ne</t>
  </si>
  <si>
    <t>Rang 2015.</t>
  </si>
  <si>
    <t>Rang 2014.</t>
  </si>
  <si>
    <t>Dobit po zaposlenom</t>
  </si>
  <si>
    <t>-</t>
  </si>
  <si>
    <t>Šifra i naziv županije</t>
  </si>
  <si>
    <t>Dobit razdoblja (+) ili gubitak razdoblja (-)</t>
  </si>
  <si>
    <t>Žup.</t>
  </si>
  <si>
    <t>Naziv županije</t>
  </si>
  <si>
    <t>svih</t>
  </si>
  <si>
    <t>dobitaša</t>
  </si>
  <si>
    <t>gubitaša</t>
  </si>
  <si>
    <t>udio dobitaša</t>
  </si>
  <si>
    <t>Index</t>
  </si>
  <si>
    <t>GRAD ZAGREB</t>
  </si>
  <si>
    <t>VIROVITIČKO-PODRAVSKA</t>
  </si>
  <si>
    <t>ZAGREBAČKA</t>
  </si>
  <si>
    <t>LIČKO-SENJSKA</t>
  </si>
  <si>
    <t>KARLOVAČKA</t>
  </si>
  <si>
    <t>SISAČKO-MOSLAVAČKA</t>
  </si>
  <si>
    <t>PRIMORSKO-GORANSKA</t>
  </si>
  <si>
    <t>OSIJEČKO-BARANJSKA</t>
  </si>
  <si>
    <t>BJELOVARSKO-BILOGORSKA</t>
  </si>
  <si>
    <t>VUKOVARSKO-SRIJEMSKA</t>
  </si>
  <si>
    <t>BRODSKO-POSAVSKA</t>
  </si>
  <si>
    <t>KOPRIVNIČKO-KRIŽEVAČKA</t>
  </si>
  <si>
    <t>KRAPINSKO-ZAGORSKA</t>
  </si>
  <si>
    <t>ISTARSKA</t>
  </si>
  <si>
    <t>POŽEŠKO-SLAVONSKA</t>
  </si>
  <si>
    <t>SPLITSKO-DALMATINSKA</t>
  </si>
  <si>
    <t>MEĐIMURSKA</t>
  </si>
  <si>
    <t>DUBROVAČKO-NERETVANSKA</t>
  </si>
  <si>
    <t>ZADARSKA</t>
  </si>
  <si>
    <t>VARAŽDINSKA</t>
  </si>
  <si>
    <t>UKUPNO SVE ŽUPANIJE</t>
  </si>
  <si>
    <t>02.3 – Skupljanje šumskih plodova i proizvoda, osim šumskih sortimen.</t>
  </si>
  <si>
    <t>GOD d.o.o., Virovitica</t>
  </si>
  <si>
    <t>BINĐO d.o.o., Ivanić-Grad</t>
  </si>
  <si>
    <t>Faunus Selva k.d., Zagreb</t>
  </si>
  <si>
    <t>Seona Silva d.o.o., Zagreb</t>
  </si>
  <si>
    <t>PANJ-TRGOVINA I PRERADA d.o.o., Donja Busovača (Vojnić)</t>
  </si>
  <si>
    <t>SUNČANE ŠUME d.o.o., Đakovo</t>
  </si>
  <si>
    <t>ILIĆ-ŠUMARSTVO d.o.o., Vrbanja</t>
  </si>
  <si>
    <t>Gazije Silva d.o.o., Zagreb</t>
  </si>
  <si>
    <t>Tablica 2. Top 10 poduzetnika u odjeljku djelatnosti 02 šumarstvo i sječa drva, rangirani prema dobiti po zaposlenom u 2015. godini</t>
  </si>
  <si>
    <t>*Na WEB stranici Registra koncesija dostupni su podaci koji se odnose na sve ugovore o koncesijama na području RH.</t>
  </si>
  <si>
    <t>Tablica 3. Rezultati poduzetnika u djelatnosti šumarstvo i sječa drva po županijama – rang prema ukupnom prihodu u 2015. g. (iznosi u tisućama kn)</t>
  </si>
  <si>
    <t>Tablica 1. Broj poduzetnika i zaposlenih te osnovni financijski rezultati poslovanja poduzetnika u skupinama djelatnosti NKD 02.1, NKD 02.2, NKD 02.3 i NKD 02.4 u 2015. g.</t>
  </si>
  <si>
    <t>HRVATSKE ŠUME d.o.o., Zagreb</t>
  </si>
  <si>
    <t>Fatuus Selva k.d., Zagreb</t>
  </si>
  <si>
    <t>69693144506</t>
  </si>
  <si>
    <t>24155967632</t>
  </si>
  <si>
    <t>17094748620</t>
  </si>
  <si>
    <t>21223758971</t>
  </si>
  <si>
    <t>46320925892</t>
  </si>
  <si>
    <t>91598151728</t>
  </si>
  <si>
    <t>17122786795</t>
  </si>
  <si>
    <t>49733628869</t>
  </si>
  <si>
    <t>62521294641</t>
  </si>
  <si>
    <t>83247192163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</si>
</sst>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_ ;[Red]\-#,##0\ "/>
    <numFmt numFmtId="166" formatCode="#,##0.0_ ;[Red]\-#,##0.0\ "/>
    <numFmt numFmtId="167" formatCode="0.0%"/>
  </numFmts>
  <fonts count="31" x14ac:knownFonts="1">
    <font>
      <sz val="11"/>
      <color theme="1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8"/>
      <color rgb="FF17365D"/>
      <name val="Arial"/>
      <family val="2"/>
      <charset val="238"/>
    </font>
    <font>
      <b/>
      <sz val="8.5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9"/>
      <color rgb="FF003366"/>
      <name val="Arial"/>
      <family val="2"/>
      <charset val="238"/>
    </font>
    <font>
      <sz val="8.5"/>
      <color rgb="FF17365D"/>
      <name val="Arial"/>
      <family val="2"/>
      <charset val="238"/>
    </font>
    <font>
      <b/>
      <sz val="9.5"/>
      <color theme="4" tint="-0.499984740745262"/>
      <name val="Arial"/>
      <family val="2"/>
      <charset val="238"/>
    </font>
    <font>
      <sz val="9.5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</font>
    <font>
      <sz val="9"/>
      <color theme="4" tint="-0.499984740745262"/>
      <name val="Arial"/>
      <family val="2"/>
      <charset val="238"/>
    </font>
    <font>
      <b/>
      <sz val="8.5"/>
      <color rgb="FF16365C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00325A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4" tint="-0.499984740745262"/>
        <bgColor indexed="64"/>
      </patternFill>
    </fill>
  </fills>
  <borders count="3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3" tint="0.39997558519241921"/>
      </bottom>
      <diagonal/>
    </border>
    <border>
      <left style="thin">
        <color theme="0"/>
      </left>
      <right style="thick">
        <color theme="3" tint="0.39997558519241921"/>
      </right>
      <top style="thin">
        <color theme="0"/>
      </top>
      <bottom style="thin">
        <color theme="0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 style="thin">
        <color theme="0"/>
      </right>
      <top style="medium">
        <color rgb="FF008FFA"/>
      </top>
      <bottom style="thick">
        <color theme="3" tint="0.39997558519241921"/>
      </bottom>
      <diagonal/>
    </border>
    <border>
      <left style="thick">
        <color theme="3" tint="0.39997558519241921"/>
      </left>
      <right style="thin">
        <color theme="0"/>
      </right>
      <top/>
      <bottom style="thick">
        <color theme="3" tint="0.39997558519241921"/>
      </bottom>
      <diagonal/>
    </border>
    <border>
      <left style="thin">
        <color theme="0"/>
      </left>
      <right style="thick">
        <color theme="3" tint="0.39997558519241921"/>
      </right>
      <top/>
      <bottom style="thick">
        <color theme="3" tint="0.39997558519241921"/>
      </bottom>
      <diagonal/>
    </border>
    <border>
      <left style="thick">
        <color theme="3" tint="0.39997558519241921"/>
      </left>
      <right style="thin">
        <color theme="0"/>
      </right>
      <top style="thick">
        <color theme="3" tint="0.39997558519241921"/>
      </top>
      <bottom style="thick">
        <color theme="3" tint="0.39997558519241921"/>
      </bottom>
      <diagonal/>
    </border>
    <border>
      <left style="thin">
        <color theme="0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 style="medium">
        <color rgb="FF008FFA"/>
      </bottom>
      <diagonal/>
    </border>
    <border>
      <left/>
      <right style="thick">
        <color theme="3" tint="0.39997558519241921"/>
      </right>
      <top style="medium">
        <color rgb="FF008FFA"/>
      </top>
      <bottom style="thick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3" tint="0.39997558519241921"/>
      </bottom>
      <diagonal/>
    </border>
    <border>
      <left style="thin">
        <color theme="0"/>
      </left>
      <right style="thin">
        <color theme="0"/>
      </right>
      <top style="thick">
        <color theme="3" tint="0.39997558519241921"/>
      </top>
      <bottom style="thick">
        <color theme="3" tint="0.39997558519241921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theme="0"/>
      </left>
      <right style="medium">
        <color theme="0"/>
      </right>
      <top style="thick">
        <color rgb="FFFF0000"/>
      </top>
      <bottom style="thick">
        <color rgb="FFFF0000"/>
      </bottom>
      <diagonal/>
    </border>
    <border>
      <left style="thin">
        <color theme="0"/>
      </left>
      <right style="thin">
        <color theme="0"/>
      </right>
      <top style="thick">
        <color rgb="FFFF0000"/>
      </top>
      <bottom style="thick">
        <color rgb="FFFF0000"/>
      </bottom>
      <diagonal/>
    </border>
    <border>
      <left style="thick">
        <color theme="3" tint="0.39997558519241921"/>
      </left>
      <right style="thin">
        <color theme="0"/>
      </right>
      <top style="thick">
        <color theme="3" tint="0.39997558519241921"/>
      </top>
      <bottom style="medium">
        <color rgb="FF008FFA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theme="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4">
    <xf numFmtId="0" fontId="0" fillId="0" borderId="0" xfId="0"/>
    <xf numFmtId="0" fontId="10" fillId="0" borderId="0" xfId="0" applyFont="1"/>
    <xf numFmtId="0" fontId="12" fillId="0" borderId="0" xfId="0" applyFont="1"/>
    <xf numFmtId="0" fontId="1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right" vertical="center"/>
    </xf>
    <xf numFmtId="3" fontId="7" fillId="3" borderId="4" xfId="0" applyNumberFormat="1" applyFont="1" applyFill="1" applyBorder="1" applyAlignment="1">
      <alignment horizontal="right" vertical="center"/>
    </xf>
    <xf numFmtId="3" fontId="8" fillId="3" borderId="4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right" vertical="center"/>
    </xf>
    <xf numFmtId="3" fontId="7" fillId="3" borderId="5" xfId="0" applyNumberFormat="1" applyFont="1" applyFill="1" applyBorder="1" applyAlignment="1">
      <alignment horizontal="right" vertical="center"/>
    </xf>
    <xf numFmtId="3" fontId="8" fillId="3" borderId="5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3" fontId="11" fillId="6" borderId="1" xfId="0" applyNumberFormat="1" applyFont="1" applyFill="1" applyBorder="1" applyAlignment="1">
      <alignment horizontal="right" vertical="center" wrapText="1"/>
    </xf>
    <xf numFmtId="3" fontId="11" fillId="9" borderId="1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3" fontId="20" fillId="6" borderId="1" xfId="0" applyNumberFormat="1" applyFont="1" applyFill="1" applyBorder="1" applyAlignment="1">
      <alignment horizontal="right" vertical="center" wrapText="1"/>
    </xf>
    <xf numFmtId="3" fontId="20" fillId="7" borderId="1" xfId="0" applyNumberFormat="1" applyFont="1" applyFill="1" applyBorder="1" applyAlignment="1">
      <alignment horizontal="right" vertical="center" wrapText="1"/>
    </xf>
    <xf numFmtId="0" fontId="20" fillId="8" borderId="1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0" xfId="4"/>
    <xf numFmtId="165" fontId="1" fillId="0" borderId="0" xfId="4" applyNumberFormat="1"/>
    <xf numFmtId="165" fontId="25" fillId="10" borderId="6" xfId="4" applyNumberFormat="1" applyFont="1" applyFill="1" applyBorder="1" applyAlignment="1">
      <alignment horizontal="right" vertical="center" wrapText="1"/>
    </xf>
    <xf numFmtId="165" fontId="25" fillId="10" borderId="1" xfId="4" applyNumberFormat="1" applyFont="1" applyFill="1" applyBorder="1" applyAlignment="1">
      <alignment horizontal="right" vertical="center" wrapText="1"/>
    </xf>
    <xf numFmtId="165" fontId="25" fillId="12" borderId="8" xfId="4" applyNumberFormat="1" applyFont="1" applyFill="1" applyBorder="1" applyAlignment="1">
      <alignment horizontal="right" vertical="center" wrapText="1"/>
    </xf>
    <xf numFmtId="3" fontId="25" fillId="12" borderId="4" xfId="4" applyNumberFormat="1" applyFont="1" applyFill="1" applyBorder="1" applyAlignment="1">
      <alignment vertical="center" wrapText="1"/>
    </xf>
    <xf numFmtId="165" fontId="25" fillId="12" borderId="2" xfId="4" applyNumberFormat="1" applyFont="1" applyFill="1" applyBorder="1" applyAlignment="1">
      <alignment horizontal="right" vertical="center" wrapText="1"/>
    </xf>
    <xf numFmtId="3" fontId="25" fillId="12" borderId="1" xfId="4" applyNumberFormat="1" applyFont="1" applyFill="1" applyBorder="1" applyAlignment="1">
      <alignment vertical="center" wrapText="1"/>
    </xf>
    <xf numFmtId="3" fontId="25" fillId="12" borderId="6" xfId="4" applyNumberFormat="1" applyFont="1" applyFill="1" applyBorder="1" applyAlignment="1">
      <alignment vertical="center" wrapText="1"/>
    </xf>
    <xf numFmtId="165" fontId="25" fillId="12" borderId="6" xfId="4" applyNumberFormat="1" applyFont="1" applyFill="1" applyBorder="1" applyAlignment="1">
      <alignment horizontal="right" vertical="center" wrapText="1"/>
    </xf>
    <xf numFmtId="165" fontId="25" fillId="12" borderId="1" xfId="4" applyNumberFormat="1" applyFont="1" applyFill="1" applyBorder="1" applyAlignment="1">
      <alignment horizontal="right" vertical="center" wrapText="1"/>
    </xf>
    <xf numFmtId="3" fontId="25" fillId="12" borderId="3" xfId="4" applyNumberFormat="1" applyFont="1" applyFill="1" applyBorder="1" applyAlignment="1">
      <alignment vertical="center" wrapText="1"/>
    </xf>
    <xf numFmtId="165" fontId="25" fillId="12" borderId="3" xfId="4" applyNumberFormat="1" applyFont="1" applyFill="1" applyBorder="1" applyAlignment="1">
      <alignment horizontal="right" vertical="center" wrapText="1"/>
    </xf>
    <xf numFmtId="3" fontId="25" fillId="12" borderId="7" xfId="4" applyNumberFormat="1" applyFont="1" applyFill="1" applyBorder="1" applyAlignment="1">
      <alignment vertical="center" wrapText="1"/>
    </xf>
    <xf numFmtId="166" fontId="25" fillId="10" borderId="1" xfId="4" applyNumberFormat="1" applyFont="1" applyFill="1" applyBorder="1" applyAlignment="1">
      <alignment horizontal="right" vertical="center" wrapText="1"/>
    </xf>
    <xf numFmtId="165" fontId="25" fillId="13" borderId="6" xfId="4" applyNumberFormat="1" applyFont="1" applyFill="1" applyBorder="1" applyAlignment="1">
      <alignment horizontal="right" vertical="center" wrapText="1"/>
    </xf>
    <xf numFmtId="166" fontId="25" fillId="13" borderId="1" xfId="4" applyNumberFormat="1" applyFont="1" applyFill="1" applyBorder="1" applyAlignment="1">
      <alignment horizontal="right" vertical="center" wrapText="1"/>
    </xf>
    <xf numFmtId="165" fontId="25" fillId="13" borderId="1" xfId="4" applyNumberFormat="1" applyFont="1" applyFill="1" applyBorder="1" applyAlignment="1">
      <alignment horizontal="right" vertical="center" wrapText="1"/>
    </xf>
    <xf numFmtId="165" fontId="25" fillId="12" borderId="7" xfId="4" applyNumberFormat="1" applyFont="1" applyFill="1" applyBorder="1" applyAlignment="1">
      <alignment horizontal="right" vertical="center" wrapText="1"/>
    </xf>
    <xf numFmtId="166" fontId="25" fillId="10" borderId="6" xfId="4" applyNumberFormat="1" applyFont="1" applyFill="1" applyBorder="1" applyAlignment="1">
      <alignment horizontal="right" vertical="center" wrapText="1"/>
    </xf>
    <xf numFmtId="166" fontId="25" fillId="10" borderId="2" xfId="4" applyNumberFormat="1" applyFont="1" applyFill="1" applyBorder="1" applyAlignment="1">
      <alignment horizontal="right" vertical="center" wrapText="1"/>
    </xf>
    <xf numFmtId="0" fontId="7" fillId="10" borderId="1" xfId="0" applyFont="1" applyFill="1" applyBorder="1" applyAlignment="1">
      <alignment vertical="center"/>
    </xf>
    <xf numFmtId="0" fontId="7" fillId="10" borderId="1" xfId="0" applyFont="1" applyFill="1" applyBorder="1" applyAlignment="1">
      <alignment horizontal="right" vertical="center"/>
    </xf>
    <xf numFmtId="3" fontId="7" fillId="10" borderId="1" xfId="0" applyNumberFormat="1" applyFont="1" applyFill="1" applyBorder="1" applyAlignment="1">
      <alignment horizontal="right" vertical="center"/>
    </xf>
    <xf numFmtId="0" fontId="8" fillId="10" borderId="1" xfId="0" applyFont="1" applyFill="1" applyBorder="1" applyAlignment="1">
      <alignment vertical="center"/>
    </xf>
    <xf numFmtId="3" fontId="8" fillId="10" borderId="1" xfId="0" applyNumberFormat="1" applyFont="1" applyFill="1" applyBorder="1" applyAlignment="1">
      <alignment horizontal="right" vertical="center"/>
    </xf>
    <xf numFmtId="164" fontId="7" fillId="14" borderId="1" xfId="0" applyNumberFormat="1" applyFont="1" applyFill="1" applyBorder="1" applyAlignment="1">
      <alignment horizontal="right" vertical="center"/>
    </xf>
    <xf numFmtId="164" fontId="8" fillId="14" borderId="1" xfId="0" applyNumberFormat="1" applyFont="1" applyFill="1" applyBorder="1" applyAlignment="1">
      <alignment horizontal="right" vertical="center"/>
    </xf>
    <xf numFmtId="3" fontId="25" fillId="12" borderId="10" xfId="4" applyNumberFormat="1" applyFont="1" applyFill="1" applyBorder="1" applyAlignment="1">
      <alignment vertical="center" wrapText="1"/>
    </xf>
    <xf numFmtId="3" fontId="25" fillId="12" borderId="11" xfId="4" applyNumberFormat="1" applyFont="1" applyFill="1" applyBorder="1" applyAlignment="1">
      <alignment vertical="center" wrapText="1"/>
    </xf>
    <xf numFmtId="165" fontId="25" fillId="12" borderId="12" xfId="4" applyNumberFormat="1" applyFont="1" applyFill="1" applyBorder="1" applyAlignment="1">
      <alignment horizontal="right" vertical="center" wrapText="1"/>
    </xf>
    <xf numFmtId="3" fontId="25" fillId="12" borderId="9" xfId="4" applyNumberFormat="1" applyFont="1" applyFill="1" applyBorder="1" applyAlignment="1">
      <alignment vertical="center" wrapText="1"/>
    </xf>
    <xf numFmtId="165" fontId="25" fillId="12" borderId="9" xfId="4" applyNumberFormat="1" applyFont="1" applyFill="1" applyBorder="1" applyAlignment="1">
      <alignment horizontal="right" vertical="center" wrapText="1"/>
    </xf>
    <xf numFmtId="3" fontId="25" fillId="12" borderId="14" xfId="4" applyNumberFormat="1" applyFont="1" applyFill="1" applyBorder="1" applyAlignment="1">
      <alignment vertical="center" wrapText="1"/>
    </xf>
    <xf numFmtId="165" fontId="25" fillId="12" borderId="15" xfId="4" applyNumberFormat="1" applyFont="1" applyFill="1" applyBorder="1" applyAlignment="1">
      <alignment horizontal="right" vertical="center" wrapText="1"/>
    </xf>
    <xf numFmtId="3" fontId="25" fillId="12" borderId="16" xfId="4" applyNumberFormat="1" applyFont="1" applyFill="1" applyBorder="1" applyAlignment="1">
      <alignment vertical="center" wrapText="1"/>
    </xf>
    <xf numFmtId="165" fontId="25" fillId="12" borderId="17" xfId="4" applyNumberFormat="1" applyFont="1" applyFill="1" applyBorder="1" applyAlignment="1">
      <alignment horizontal="right" vertical="center" wrapText="1"/>
    </xf>
    <xf numFmtId="166" fontId="25" fillId="11" borderId="10" xfId="4" applyNumberFormat="1" applyFont="1" applyFill="1" applyBorder="1" applyAlignment="1">
      <alignment horizontal="right" vertical="center" wrapText="1"/>
    </xf>
    <xf numFmtId="165" fontId="25" fillId="13" borderId="18" xfId="4" applyNumberFormat="1" applyFont="1" applyFill="1" applyBorder="1" applyAlignment="1">
      <alignment horizontal="right" vertical="center" wrapText="1"/>
    </xf>
    <xf numFmtId="165" fontId="25" fillId="13" borderId="19" xfId="4" applyNumberFormat="1" applyFont="1" applyFill="1" applyBorder="1" applyAlignment="1">
      <alignment horizontal="right" vertical="center" wrapText="1"/>
    </xf>
    <xf numFmtId="166" fontId="25" fillId="13" borderId="20" xfId="4" applyNumberFormat="1" applyFont="1" applyFill="1" applyBorder="1" applyAlignment="1">
      <alignment horizontal="right" vertical="center" wrapText="1"/>
    </xf>
    <xf numFmtId="165" fontId="25" fillId="10" borderId="14" xfId="4" applyNumberFormat="1" applyFont="1" applyFill="1" applyBorder="1" applyAlignment="1">
      <alignment horizontal="right" vertical="center" wrapText="1"/>
    </xf>
    <xf numFmtId="165" fontId="25" fillId="10" borderId="21" xfId="4" applyNumberFormat="1" applyFont="1" applyFill="1" applyBorder="1" applyAlignment="1">
      <alignment horizontal="right" vertical="center" wrapText="1"/>
    </xf>
    <xf numFmtId="166" fontId="25" fillId="10" borderId="15" xfId="4" applyNumberFormat="1" applyFont="1" applyFill="1" applyBorder="1" applyAlignment="1">
      <alignment horizontal="right" vertical="center" wrapText="1"/>
    </xf>
    <xf numFmtId="165" fontId="25" fillId="10" borderId="16" xfId="4" applyNumberFormat="1" applyFont="1" applyFill="1" applyBorder="1" applyAlignment="1">
      <alignment horizontal="right" vertical="center" wrapText="1"/>
    </xf>
    <xf numFmtId="165" fontId="25" fillId="10" borderId="22" xfId="4" applyNumberFormat="1" applyFont="1" applyFill="1" applyBorder="1" applyAlignment="1">
      <alignment horizontal="right" vertical="center" wrapText="1"/>
    </xf>
    <xf numFmtId="166" fontId="25" fillId="10" borderId="17" xfId="4" applyNumberFormat="1" applyFont="1" applyFill="1" applyBorder="1" applyAlignment="1">
      <alignment horizontal="right" vertical="center" wrapText="1"/>
    </xf>
    <xf numFmtId="3" fontId="25" fillId="12" borderId="23" xfId="4" applyNumberFormat="1" applyFont="1" applyFill="1" applyBorder="1" applyAlignment="1">
      <alignment vertical="center" wrapText="1"/>
    </xf>
    <xf numFmtId="3" fontId="25" fillId="12" borderId="24" xfId="4" applyNumberFormat="1" applyFont="1" applyFill="1" applyBorder="1" applyAlignment="1">
      <alignment vertical="center" wrapText="1"/>
    </xf>
    <xf numFmtId="3" fontId="25" fillId="12" borderId="25" xfId="4" applyNumberFormat="1" applyFont="1" applyFill="1" applyBorder="1" applyAlignment="1">
      <alignment vertical="center" wrapText="1"/>
    </xf>
    <xf numFmtId="3" fontId="25" fillId="12" borderId="26" xfId="4" applyNumberFormat="1" applyFont="1" applyFill="1" applyBorder="1" applyAlignment="1">
      <alignment vertical="center" wrapText="1"/>
    </xf>
    <xf numFmtId="165" fontId="25" fillId="10" borderId="23" xfId="4" applyNumberFormat="1" applyFont="1" applyFill="1" applyBorder="1" applyAlignment="1">
      <alignment horizontal="right" vertical="center" wrapText="1"/>
    </xf>
    <xf numFmtId="165" fontId="25" fillId="10" borderId="24" xfId="4" applyNumberFormat="1" applyFont="1" applyFill="1" applyBorder="1" applyAlignment="1">
      <alignment horizontal="right" vertical="center" wrapText="1"/>
    </xf>
    <xf numFmtId="165" fontId="25" fillId="10" borderId="25" xfId="4" applyNumberFormat="1" applyFont="1" applyFill="1" applyBorder="1" applyAlignment="1">
      <alignment horizontal="right" vertical="center" wrapText="1"/>
    </xf>
    <xf numFmtId="165" fontId="25" fillId="10" borderId="27" xfId="4" applyNumberFormat="1" applyFont="1" applyFill="1" applyBorder="1" applyAlignment="1">
      <alignment horizontal="right" vertical="center" wrapText="1"/>
    </xf>
    <xf numFmtId="165" fontId="25" fillId="13" borderId="28" xfId="4" applyNumberFormat="1" applyFont="1" applyFill="1" applyBorder="1" applyAlignment="1">
      <alignment horizontal="right" vertical="center" wrapText="1"/>
    </xf>
    <xf numFmtId="165" fontId="25" fillId="13" borderId="13" xfId="4" applyNumberFormat="1" applyFont="1" applyFill="1" applyBorder="1" applyAlignment="1">
      <alignment horizontal="right" vertical="center" wrapText="1"/>
    </xf>
    <xf numFmtId="0" fontId="1" fillId="0" borderId="29" xfId="4" applyBorder="1"/>
    <xf numFmtId="166" fontId="24" fillId="15" borderId="30" xfId="4" applyNumberFormat="1" applyFont="1" applyFill="1" applyBorder="1" applyAlignment="1">
      <alignment horizontal="right" vertical="center" wrapText="1"/>
    </xf>
    <xf numFmtId="165" fontId="24" fillId="15" borderId="31" xfId="4" applyNumberFormat="1" applyFont="1" applyFill="1" applyBorder="1" applyAlignment="1">
      <alignment horizontal="right" vertical="center" wrapText="1"/>
    </xf>
    <xf numFmtId="3" fontId="24" fillId="15" borderId="31" xfId="4" applyNumberFormat="1" applyFont="1" applyFill="1" applyBorder="1" applyAlignment="1">
      <alignment vertical="center" wrapText="1"/>
    </xf>
    <xf numFmtId="3" fontId="24" fillId="15" borderId="32" xfId="4" applyNumberFormat="1" applyFont="1" applyFill="1" applyBorder="1" applyAlignment="1">
      <alignment vertical="center" wrapText="1"/>
    </xf>
    <xf numFmtId="0" fontId="22" fillId="15" borderId="1" xfId="4" applyFont="1" applyFill="1" applyBorder="1" applyAlignment="1">
      <alignment horizontal="center" vertical="center" wrapText="1"/>
    </xf>
    <xf numFmtId="0" fontId="22" fillId="15" borderId="9" xfId="4" applyFont="1" applyFill="1" applyBorder="1" applyAlignment="1">
      <alignment horizontal="center" vertical="center" wrapText="1"/>
    </xf>
    <xf numFmtId="165" fontId="24" fillId="15" borderId="1" xfId="4" applyNumberFormat="1" applyFont="1" applyFill="1" applyBorder="1" applyAlignment="1">
      <alignment horizontal="right" vertical="center" wrapText="1"/>
    </xf>
    <xf numFmtId="166" fontId="25" fillId="11" borderId="1" xfId="4" applyNumberFormat="1" applyFont="1" applyFill="1" applyBorder="1" applyAlignment="1">
      <alignment horizontal="right" vertical="center" wrapText="1"/>
    </xf>
    <xf numFmtId="166" fontId="24" fillId="15" borderId="1" xfId="4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vertical="center"/>
    </xf>
    <xf numFmtId="0" fontId="28" fillId="0" borderId="0" xfId="0" applyFont="1"/>
    <xf numFmtId="0" fontId="23" fillId="0" borderId="0" xfId="0" applyFont="1" applyAlignment="1">
      <alignment vertical="center"/>
    </xf>
    <xf numFmtId="0" fontId="26" fillId="0" borderId="0" xfId="4" applyFont="1" applyAlignment="1">
      <alignment vertical="center"/>
    </xf>
    <xf numFmtId="0" fontId="8" fillId="0" borderId="0" xfId="0" applyFont="1"/>
    <xf numFmtId="0" fontId="23" fillId="0" borderId="0" xfId="0" applyFont="1" applyAlignment="1">
      <alignment horizontal="left" vertical="center" indent="8"/>
    </xf>
    <xf numFmtId="0" fontId="29" fillId="0" borderId="0" xfId="0" applyFont="1"/>
    <xf numFmtId="0" fontId="21" fillId="5" borderId="33" xfId="0" applyFont="1" applyFill="1" applyBorder="1" applyAlignment="1">
      <alignment horizontal="center" vertical="center" wrapText="1"/>
    </xf>
    <xf numFmtId="0" fontId="21" fillId="5" borderId="34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right" vertical="center" wrapText="1"/>
    </xf>
    <xf numFmtId="3" fontId="0" fillId="0" borderId="0" xfId="0" applyNumberFormat="1"/>
    <xf numFmtId="3" fontId="14" fillId="5" borderId="35" xfId="0" applyNumberFormat="1" applyFont="1" applyFill="1" applyBorder="1" applyAlignment="1">
      <alignment horizontal="right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right" vertical="center" wrapText="1"/>
    </xf>
    <xf numFmtId="3" fontId="14" fillId="5" borderId="36" xfId="0" applyNumberFormat="1" applyFont="1" applyFill="1" applyBorder="1" applyAlignment="1">
      <alignment horizontal="right" vertical="center" wrapText="1"/>
    </xf>
    <xf numFmtId="0" fontId="15" fillId="5" borderId="33" xfId="0" applyFont="1" applyFill="1" applyBorder="1" applyAlignment="1">
      <alignment horizontal="left" vertical="center" wrapText="1"/>
    </xf>
    <xf numFmtId="0" fontId="15" fillId="5" borderId="34" xfId="0" applyFont="1" applyFill="1" applyBorder="1" applyAlignment="1">
      <alignment horizontal="left" vertical="center" wrapText="1"/>
    </xf>
    <xf numFmtId="3" fontId="30" fillId="0" borderId="0" xfId="0" applyNumberFormat="1" applyFont="1"/>
    <xf numFmtId="167" fontId="11" fillId="8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vertical="center" wrapText="1"/>
    </xf>
    <xf numFmtId="0" fontId="22" fillId="15" borderId="1" xfId="4" applyFont="1" applyFill="1" applyBorder="1" applyAlignment="1">
      <alignment horizontal="center" vertical="center" wrapText="1"/>
    </xf>
    <xf numFmtId="0" fontId="24" fillId="15" borderId="1" xfId="4" applyFont="1" applyFill="1" applyBorder="1" applyAlignment="1">
      <alignment horizontal="center" vertical="center" wrapText="1"/>
    </xf>
    <xf numFmtId="0" fontId="24" fillId="15" borderId="4" xfId="4" applyFont="1" applyFill="1" applyBorder="1" applyAlignment="1">
      <alignment horizontal="center" vertical="center" wrapText="1"/>
    </xf>
    <xf numFmtId="0" fontId="24" fillId="15" borderId="5" xfId="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5">
    <cellStyle name="Normalno" xfId="0" builtinId="0"/>
    <cellStyle name="Normalno 2" xfId="1"/>
    <cellStyle name="Normalno 3" xfId="2"/>
    <cellStyle name="Normalno 4" xfId="3"/>
    <cellStyle name="Normalno 5" xfId="4"/>
  </cellStyles>
  <dxfs count="0"/>
  <tableStyles count="0" defaultTableStyle="TableStyleMedium9" defaultPivotStyle="PivotStyleLight16"/>
  <colors>
    <mruColors>
      <color rgb="FFE4E4E4"/>
      <color rgb="FFC0D2E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1600" cy="333375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333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1600" cy="333375"/>
    <xdr:pic>
      <xdr:nvPicPr>
        <xdr:cNvPr id="4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3333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1600" cy="333375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333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="120" zoomScaleNormal="120" workbookViewId="0">
      <selection activeCell="N12" sqref="N12"/>
    </sheetView>
  </sheetViews>
  <sheetFormatPr defaultRowHeight="15" x14ac:dyDescent="0.25"/>
  <cols>
    <col min="1" max="1" width="36.28515625" customWidth="1"/>
    <col min="2" max="3" width="15.7109375" customWidth="1"/>
    <col min="4" max="4" width="6.7109375" customWidth="1"/>
    <col min="5" max="5" width="15.7109375" customWidth="1"/>
    <col min="6" max="6" width="6.7109375" customWidth="1"/>
    <col min="7" max="7" width="15.7109375" customWidth="1"/>
    <col min="8" max="8" width="6.7109375" customWidth="1"/>
    <col min="9" max="9" width="14.7109375" customWidth="1"/>
    <col min="10" max="10" width="6.7109375" customWidth="1"/>
  </cols>
  <sheetData>
    <row r="1" spans="1:10" x14ac:dyDescent="0.25">
      <c r="G1" s="97" t="s">
        <v>0</v>
      </c>
      <c r="H1" s="3"/>
      <c r="I1" s="2"/>
      <c r="J1" s="2"/>
    </row>
    <row r="3" spans="1:10" s="99" customFormat="1" ht="12" x14ac:dyDescent="0.2">
      <c r="A3" s="95" t="s">
        <v>93</v>
      </c>
      <c r="B3" s="95"/>
      <c r="C3" s="98"/>
      <c r="D3" s="98"/>
    </row>
    <row r="4" spans="1:10" x14ac:dyDescent="0.25">
      <c r="G4" s="1" t="s">
        <v>38</v>
      </c>
      <c r="H4" s="1"/>
    </row>
    <row r="5" spans="1:10" ht="54" customHeight="1" x14ac:dyDescent="0.25">
      <c r="A5" s="113" t="s">
        <v>1</v>
      </c>
      <c r="B5" s="5" t="s">
        <v>40</v>
      </c>
      <c r="C5" s="5" t="s">
        <v>20</v>
      </c>
      <c r="D5" s="5" t="s">
        <v>41</v>
      </c>
      <c r="E5" s="5" t="s">
        <v>21</v>
      </c>
      <c r="F5" s="5" t="s">
        <v>42</v>
      </c>
      <c r="G5" s="5" t="s">
        <v>81</v>
      </c>
      <c r="H5" s="5" t="s">
        <v>43</v>
      </c>
      <c r="I5" s="5" t="s">
        <v>19</v>
      </c>
      <c r="J5" s="5" t="s">
        <v>44</v>
      </c>
    </row>
    <row r="6" spans="1:10" x14ac:dyDescent="0.25">
      <c r="A6" s="114"/>
      <c r="B6" s="25" t="s">
        <v>39</v>
      </c>
      <c r="C6" s="4" t="s">
        <v>39</v>
      </c>
      <c r="D6" s="9"/>
      <c r="E6" s="5" t="s">
        <v>39</v>
      </c>
      <c r="F6" s="13"/>
      <c r="G6" s="5" t="s">
        <v>39</v>
      </c>
      <c r="H6" s="13"/>
      <c r="I6" s="5" t="s">
        <v>39</v>
      </c>
      <c r="J6" s="13"/>
    </row>
    <row r="7" spans="1:10" x14ac:dyDescent="0.25">
      <c r="A7" s="47" t="s">
        <v>2</v>
      </c>
      <c r="B7" s="48">
        <v>167</v>
      </c>
      <c r="C7" s="6">
        <v>39</v>
      </c>
      <c r="D7" s="52">
        <f>C7/B7*100</f>
        <v>23.353293413173652</v>
      </c>
      <c r="E7" s="10">
        <v>83</v>
      </c>
      <c r="F7" s="52">
        <f>E7/B7*100</f>
        <v>49.700598802395206</v>
      </c>
      <c r="G7" s="10">
        <v>9</v>
      </c>
      <c r="H7" s="52">
        <f>G7/B7*100</f>
        <v>5.3892215568862278</v>
      </c>
      <c r="I7" s="10">
        <v>36</v>
      </c>
      <c r="J7" s="52">
        <f>I7/B7*100</f>
        <v>21.556886227544911</v>
      </c>
    </row>
    <row r="8" spans="1:10" x14ac:dyDescent="0.25">
      <c r="A8" s="47" t="s">
        <v>3</v>
      </c>
      <c r="B8" s="48">
        <v>108</v>
      </c>
      <c r="C8" s="6">
        <v>24</v>
      </c>
      <c r="D8" s="52">
        <f t="shared" ref="D8:D23" si="0">C8/B8*100</f>
        <v>22.222222222222221</v>
      </c>
      <c r="E8" s="10">
        <v>50</v>
      </c>
      <c r="F8" s="52">
        <f t="shared" ref="F8:F23" si="1">E8/B8*100</f>
        <v>46.296296296296298</v>
      </c>
      <c r="G8" s="10">
        <v>6</v>
      </c>
      <c r="H8" s="52">
        <f t="shared" ref="H8:H23" si="2">G8/B8*100</f>
        <v>5.5555555555555554</v>
      </c>
      <c r="I8" s="10">
        <v>28</v>
      </c>
      <c r="J8" s="52">
        <f t="shared" ref="J8:J23" si="3">I8/B8*100</f>
        <v>25.925925925925924</v>
      </c>
    </row>
    <row r="9" spans="1:10" x14ac:dyDescent="0.25">
      <c r="A9" s="47" t="s">
        <v>4</v>
      </c>
      <c r="B9" s="48">
        <v>59</v>
      </c>
      <c r="C9" s="6">
        <v>15</v>
      </c>
      <c r="D9" s="52">
        <f t="shared" si="0"/>
        <v>25.423728813559322</v>
      </c>
      <c r="E9" s="10">
        <v>33</v>
      </c>
      <c r="F9" s="52">
        <f t="shared" si="1"/>
        <v>55.932203389830505</v>
      </c>
      <c r="G9" s="10">
        <v>3</v>
      </c>
      <c r="H9" s="52">
        <f t="shared" si="2"/>
        <v>5.0847457627118651</v>
      </c>
      <c r="I9" s="10">
        <v>8</v>
      </c>
      <c r="J9" s="52">
        <f t="shared" si="3"/>
        <v>13.559322033898304</v>
      </c>
    </row>
    <row r="10" spans="1:10" x14ac:dyDescent="0.25">
      <c r="A10" s="47" t="s">
        <v>5</v>
      </c>
      <c r="B10" s="49">
        <v>8442</v>
      </c>
      <c r="C10" s="7">
        <v>7753</v>
      </c>
      <c r="D10" s="52">
        <f t="shared" si="0"/>
        <v>91.83842691305378</v>
      </c>
      <c r="E10" s="11">
        <v>409</v>
      </c>
      <c r="F10" s="52">
        <f t="shared" si="1"/>
        <v>4.8448235015399197</v>
      </c>
      <c r="G10" s="11">
        <v>19</v>
      </c>
      <c r="H10" s="52">
        <f t="shared" si="2"/>
        <v>0.22506515043828479</v>
      </c>
      <c r="I10" s="11">
        <v>261</v>
      </c>
      <c r="J10" s="52">
        <f t="shared" si="3"/>
        <v>3.091684434968017</v>
      </c>
    </row>
    <row r="11" spans="1:10" x14ac:dyDescent="0.25">
      <c r="A11" s="47" t="s">
        <v>6</v>
      </c>
      <c r="B11" s="49">
        <v>2591909.7749999999</v>
      </c>
      <c r="C11" s="7">
        <v>2180525.9720000001</v>
      </c>
      <c r="D11" s="52">
        <f t="shared" si="0"/>
        <v>84.128158820651862</v>
      </c>
      <c r="E11" s="11">
        <v>191856.715</v>
      </c>
      <c r="F11" s="52">
        <f t="shared" si="1"/>
        <v>7.4021370979242525</v>
      </c>
      <c r="G11" s="11">
        <v>26269.321</v>
      </c>
      <c r="H11" s="52">
        <f t="shared" si="2"/>
        <v>1.0135121698053706</v>
      </c>
      <c r="I11" s="11">
        <v>193257.76699999999</v>
      </c>
      <c r="J11" s="52">
        <f t="shared" si="3"/>
        <v>7.4561919116185287</v>
      </c>
    </row>
    <row r="12" spans="1:10" x14ac:dyDescent="0.25">
      <c r="A12" s="47" t="s">
        <v>7</v>
      </c>
      <c r="B12" s="49">
        <v>2306860.1850000001</v>
      </c>
      <c r="C12" s="7">
        <v>1938419.2890000001</v>
      </c>
      <c r="D12" s="52">
        <f t="shared" si="0"/>
        <v>84.028468721436624</v>
      </c>
      <c r="E12" s="11">
        <v>179057.12599999999</v>
      </c>
      <c r="F12" s="52">
        <f t="shared" si="1"/>
        <v>7.7619409777970567</v>
      </c>
      <c r="G12" s="11">
        <v>26034.917000000001</v>
      </c>
      <c r="H12" s="52">
        <f t="shared" si="2"/>
        <v>1.128586689791085</v>
      </c>
      <c r="I12" s="11">
        <v>163348.853</v>
      </c>
      <c r="J12" s="52">
        <f t="shared" si="3"/>
        <v>7.0810036109752357</v>
      </c>
    </row>
    <row r="13" spans="1:10" x14ac:dyDescent="0.25">
      <c r="A13" s="47" t="s">
        <v>8</v>
      </c>
      <c r="B13" s="49">
        <v>288148.62</v>
      </c>
      <c r="C13" s="7">
        <v>242401.79300000001</v>
      </c>
      <c r="D13" s="52">
        <f t="shared" si="0"/>
        <v>84.123877809999584</v>
      </c>
      <c r="E13" s="11">
        <v>14634.159</v>
      </c>
      <c r="F13" s="52">
        <f t="shared" si="1"/>
        <v>5.0786843955733678</v>
      </c>
      <c r="G13" s="11">
        <v>290.608</v>
      </c>
      <c r="H13" s="52">
        <f t="shared" si="2"/>
        <v>0.10085351094168003</v>
      </c>
      <c r="I13" s="11">
        <v>30822.06</v>
      </c>
      <c r="J13" s="52">
        <f t="shared" si="3"/>
        <v>10.696584283485377</v>
      </c>
    </row>
    <row r="14" spans="1:10" x14ac:dyDescent="0.25">
      <c r="A14" s="47" t="s">
        <v>9</v>
      </c>
      <c r="B14" s="49">
        <v>3099.03</v>
      </c>
      <c r="C14" s="7">
        <v>295.11</v>
      </c>
      <c r="D14" s="52">
        <f t="shared" si="0"/>
        <v>9.5226570894763842</v>
      </c>
      <c r="E14" s="11">
        <v>1834.57</v>
      </c>
      <c r="F14" s="52">
        <f t="shared" si="1"/>
        <v>59.198200727324348</v>
      </c>
      <c r="G14" s="11">
        <v>56.204000000000001</v>
      </c>
      <c r="H14" s="52">
        <f t="shared" si="2"/>
        <v>1.8135997392732564</v>
      </c>
      <c r="I14" s="11">
        <v>913.14599999999996</v>
      </c>
      <c r="J14" s="52">
        <f t="shared" si="3"/>
        <v>29.465542443926001</v>
      </c>
    </row>
    <row r="15" spans="1:10" x14ac:dyDescent="0.25">
      <c r="A15" s="47" t="s">
        <v>10</v>
      </c>
      <c r="B15" s="49">
        <v>56038.781000000003</v>
      </c>
      <c r="C15" s="7">
        <v>49615.11</v>
      </c>
      <c r="D15" s="52">
        <f t="shared" si="0"/>
        <v>88.537097193459644</v>
      </c>
      <c r="E15" s="11">
        <v>2132.8510000000001</v>
      </c>
      <c r="F15" s="52">
        <f t="shared" si="1"/>
        <v>3.8060267585049719</v>
      </c>
      <c r="G15" s="11">
        <v>55.421999999999997</v>
      </c>
      <c r="H15" s="52">
        <f t="shared" si="2"/>
        <v>9.8899367564758395E-2</v>
      </c>
      <c r="I15" s="11">
        <v>4235.3980000000001</v>
      </c>
      <c r="J15" s="52">
        <f t="shared" si="3"/>
        <v>7.5579766804706185</v>
      </c>
    </row>
    <row r="16" spans="1:10" x14ac:dyDescent="0.25">
      <c r="A16" s="47" t="s">
        <v>11</v>
      </c>
      <c r="B16" s="49">
        <v>232121.42</v>
      </c>
      <c r="C16" s="7">
        <v>192786.68299999999</v>
      </c>
      <c r="D16" s="52">
        <f t="shared" si="0"/>
        <v>83.054240750379677</v>
      </c>
      <c r="E16" s="11">
        <v>12512.888999999999</v>
      </c>
      <c r="F16" s="52">
        <f t="shared" si="1"/>
        <v>5.3906653681508576</v>
      </c>
      <c r="G16" s="11">
        <v>235.18600000000001</v>
      </c>
      <c r="H16" s="52">
        <f t="shared" si="2"/>
        <v>0.101320248687088</v>
      </c>
      <c r="I16" s="11">
        <v>26586.662</v>
      </c>
      <c r="J16" s="52">
        <f t="shared" si="3"/>
        <v>11.45377363278236</v>
      </c>
    </row>
    <row r="17" spans="1:10" x14ac:dyDescent="0.25">
      <c r="A17" s="47" t="s">
        <v>12</v>
      </c>
      <c r="B17" s="49">
        <v>3110.6109999999999</v>
      </c>
      <c r="C17" s="7">
        <v>295.11</v>
      </c>
      <c r="D17" s="52">
        <f t="shared" si="0"/>
        <v>9.4872036394136074</v>
      </c>
      <c r="E17" s="11">
        <v>1846.1510000000001</v>
      </c>
      <c r="F17" s="52">
        <f t="shared" si="1"/>
        <v>59.350108387066079</v>
      </c>
      <c r="G17" s="11">
        <v>56.204000000000001</v>
      </c>
      <c r="H17" s="52">
        <f t="shared" si="2"/>
        <v>1.8068475936078152</v>
      </c>
      <c r="I17" s="11">
        <v>913.14599999999996</v>
      </c>
      <c r="J17" s="52">
        <f t="shared" si="3"/>
        <v>29.3558403799125</v>
      </c>
    </row>
    <row r="18" spans="1:10" x14ac:dyDescent="0.25">
      <c r="A18" s="50" t="s">
        <v>13</v>
      </c>
      <c r="B18" s="51">
        <v>229010.80900000001</v>
      </c>
      <c r="C18" s="8">
        <v>192491.573</v>
      </c>
      <c r="D18" s="53">
        <f t="shared" si="0"/>
        <v>84.053488060469675</v>
      </c>
      <c r="E18" s="12">
        <v>10666.737999999999</v>
      </c>
      <c r="F18" s="53">
        <f t="shared" si="1"/>
        <v>4.6577443425388703</v>
      </c>
      <c r="G18" s="12">
        <v>178.982</v>
      </c>
      <c r="H18" s="53">
        <f t="shared" si="2"/>
        <v>7.8154389647171627E-2</v>
      </c>
      <c r="I18" s="12">
        <v>25673.516</v>
      </c>
      <c r="J18" s="53">
        <f t="shared" si="3"/>
        <v>11.210613207344288</v>
      </c>
    </row>
    <row r="19" spans="1:10" x14ac:dyDescent="0.25">
      <c r="A19" s="47" t="s">
        <v>14</v>
      </c>
      <c r="B19" s="49">
        <v>142917.601</v>
      </c>
      <c r="C19" s="7">
        <v>44195.896999999997</v>
      </c>
      <c r="D19" s="52">
        <f t="shared" si="0"/>
        <v>30.924040629537298</v>
      </c>
      <c r="E19" s="11">
        <v>63525.171999999999</v>
      </c>
      <c r="F19" s="52">
        <f t="shared" si="1"/>
        <v>44.448809352740255</v>
      </c>
      <c r="G19" s="11">
        <v>3135.5189999999998</v>
      </c>
      <c r="H19" s="52">
        <f t="shared" si="2"/>
        <v>2.193934811430259</v>
      </c>
      <c r="I19" s="11">
        <v>32061.012999999999</v>
      </c>
      <c r="J19" s="52">
        <f t="shared" si="3"/>
        <v>22.433215206292189</v>
      </c>
    </row>
    <row r="20" spans="1:10" x14ac:dyDescent="0.25">
      <c r="A20" s="47" t="s">
        <v>15</v>
      </c>
      <c r="B20" s="49">
        <v>12100.423000000001</v>
      </c>
      <c r="C20" s="7">
        <v>7997.7960000000003</v>
      </c>
      <c r="D20" s="52">
        <f t="shared" si="0"/>
        <v>66.095177003316337</v>
      </c>
      <c r="E20" s="11">
        <v>2024.0419999999999</v>
      </c>
      <c r="F20" s="52">
        <f t="shared" si="1"/>
        <v>16.72703507968275</v>
      </c>
      <c r="G20" s="11">
        <v>0</v>
      </c>
      <c r="H20" s="52">
        <f t="shared" si="2"/>
        <v>0</v>
      </c>
      <c r="I20" s="11">
        <v>2078.585</v>
      </c>
      <c r="J20" s="52">
        <f t="shared" si="3"/>
        <v>17.177787917000916</v>
      </c>
    </row>
    <row r="21" spans="1:10" x14ac:dyDescent="0.25">
      <c r="A21" s="47" t="s">
        <v>16</v>
      </c>
      <c r="B21" s="49">
        <v>130817.178</v>
      </c>
      <c r="C21" s="7">
        <v>36198.101000000002</v>
      </c>
      <c r="D21" s="52">
        <f t="shared" si="0"/>
        <v>27.670755135843095</v>
      </c>
      <c r="E21" s="11">
        <v>61501.13</v>
      </c>
      <c r="F21" s="52">
        <f t="shared" si="1"/>
        <v>47.013038302966606</v>
      </c>
      <c r="G21" s="11">
        <v>3135.5189999999998</v>
      </c>
      <c r="H21" s="52">
        <f t="shared" si="2"/>
        <v>2.3968709980886453</v>
      </c>
      <c r="I21" s="11">
        <v>29982.428</v>
      </c>
      <c r="J21" s="52">
        <f t="shared" si="3"/>
        <v>22.919335563101658</v>
      </c>
    </row>
    <row r="22" spans="1:10" x14ac:dyDescent="0.25">
      <c r="A22" s="47" t="s">
        <v>17</v>
      </c>
      <c r="B22" s="49">
        <v>151994.09099999999</v>
      </c>
      <c r="C22" s="7">
        <v>141036.29199999999</v>
      </c>
      <c r="D22" s="52">
        <f t="shared" si="0"/>
        <v>92.790641446712556</v>
      </c>
      <c r="E22" s="11">
        <v>6377.2640000000001</v>
      </c>
      <c r="F22" s="52">
        <f t="shared" si="1"/>
        <v>4.1957315301158653</v>
      </c>
      <c r="G22" s="11">
        <v>18.433</v>
      </c>
      <c r="H22" s="52">
        <f t="shared" si="2"/>
        <v>1.2127445138640293E-2</v>
      </c>
      <c r="I22" s="11">
        <v>4562.1019999999999</v>
      </c>
      <c r="J22" s="52">
        <f t="shared" si="3"/>
        <v>3.0014995780329383</v>
      </c>
    </row>
    <row r="23" spans="1:10" x14ac:dyDescent="0.25">
      <c r="A23" s="47" t="s">
        <v>18</v>
      </c>
      <c r="B23" s="49">
        <v>5935.8864111979783</v>
      </c>
      <c r="C23" s="7">
        <v>6169.0575798615582</v>
      </c>
      <c r="D23" s="52">
        <f t="shared" si="0"/>
        <v>103.92816089310108</v>
      </c>
      <c r="E23" s="11">
        <v>2983.1660554197229</v>
      </c>
      <c r="F23" s="52">
        <f t="shared" si="1"/>
        <v>50.256454533766281</v>
      </c>
      <c r="G23" s="11">
        <v>2060.6710526315787</v>
      </c>
      <c r="H23" s="52">
        <f t="shared" si="2"/>
        <v>34.715473138841531</v>
      </c>
      <c r="I23" s="11">
        <v>3918.7049808429115</v>
      </c>
      <c r="J23" s="52">
        <f t="shared" si="3"/>
        <v>66.017182765666163</v>
      </c>
    </row>
  </sheetData>
  <mergeCells count="1">
    <mergeCell ref="A5:A6"/>
  </mergeCells>
  <pageMargins left="0.31496062992125984" right="0.31496062992125984" top="0.35433070866141736" bottom="0.35433070866141736" header="0.31496062992125984" footer="0.31496062992125984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13" zoomScale="120" zoomScaleNormal="120" workbookViewId="0">
      <selection activeCell="A24" sqref="A24:XFD37"/>
    </sheetView>
  </sheetViews>
  <sheetFormatPr defaultRowHeight="15" x14ac:dyDescent="0.25"/>
  <cols>
    <col min="1" max="1" width="5.5703125" customWidth="1"/>
    <col min="2" max="2" width="5.42578125" customWidth="1"/>
    <col min="3" max="3" width="12" bestFit="1" customWidth="1"/>
    <col min="4" max="4" width="48.28515625" customWidth="1"/>
    <col min="5" max="5" width="9.42578125" customWidth="1"/>
    <col min="6" max="6" width="14.85546875" customWidth="1"/>
    <col min="7" max="7" width="26.7109375" customWidth="1"/>
    <col min="8" max="8" width="11" bestFit="1" customWidth="1"/>
    <col min="9" max="9" width="9.85546875" bestFit="1" customWidth="1"/>
    <col min="11" max="11" width="11.85546875" customWidth="1"/>
    <col min="12" max="12" width="9.85546875" bestFit="1" customWidth="1"/>
  </cols>
  <sheetData>
    <row r="1" spans="1:9" x14ac:dyDescent="0.25">
      <c r="F1" s="97" t="s">
        <v>0</v>
      </c>
    </row>
    <row r="3" spans="1:9" s="93" customFormat="1" ht="12" x14ac:dyDescent="0.25">
      <c r="A3" s="93" t="s">
        <v>90</v>
      </c>
    </row>
    <row r="4" spans="1:9" s="18" customFormat="1" x14ac:dyDescent="0.25">
      <c r="A4" s="16"/>
      <c r="B4" s="17"/>
      <c r="E4" s="19" t="s">
        <v>38</v>
      </c>
    </row>
    <row r="5" spans="1:9" ht="26.25" customHeight="1" thickBot="1" x14ac:dyDescent="0.3">
      <c r="A5" s="21" t="s">
        <v>47</v>
      </c>
      <c r="B5" s="21" t="s">
        <v>48</v>
      </c>
      <c r="C5" s="21" t="s">
        <v>22</v>
      </c>
      <c r="D5" s="21" t="s">
        <v>23</v>
      </c>
      <c r="E5" s="21" t="s">
        <v>24</v>
      </c>
      <c r="F5" s="21" t="s">
        <v>5</v>
      </c>
      <c r="G5" s="21" t="s">
        <v>11</v>
      </c>
      <c r="H5" s="21" t="s">
        <v>49</v>
      </c>
    </row>
    <row r="6" spans="1:9" ht="15.75" thickBot="1" x14ac:dyDescent="0.3">
      <c r="A6" s="20" t="s">
        <v>25</v>
      </c>
      <c r="B6" s="100" t="s">
        <v>50</v>
      </c>
      <c r="C6" s="102" t="s">
        <v>97</v>
      </c>
      <c r="D6" s="109" t="s">
        <v>84</v>
      </c>
      <c r="E6" s="102" t="s">
        <v>46</v>
      </c>
      <c r="F6" s="103">
        <v>5</v>
      </c>
      <c r="G6" s="105">
        <v>5748</v>
      </c>
      <c r="H6" s="105">
        <v>1149600</v>
      </c>
      <c r="I6" s="104"/>
    </row>
    <row r="7" spans="1:9" ht="15.75" thickBot="1" x14ac:dyDescent="0.3">
      <c r="A7" s="20" t="s">
        <v>26</v>
      </c>
      <c r="B7" s="101" t="s">
        <v>50</v>
      </c>
      <c r="C7" s="106" t="s">
        <v>104</v>
      </c>
      <c r="D7" s="110" t="s">
        <v>95</v>
      </c>
      <c r="E7" s="106" t="s">
        <v>46</v>
      </c>
      <c r="F7" s="107">
        <v>5</v>
      </c>
      <c r="G7" s="108">
        <v>2606</v>
      </c>
      <c r="H7" s="108">
        <v>521200</v>
      </c>
      <c r="I7" s="104"/>
    </row>
    <row r="8" spans="1:9" ht="21" customHeight="1" thickBot="1" x14ac:dyDescent="0.3">
      <c r="A8" s="20" t="s">
        <v>27</v>
      </c>
      <c r="B8" s="101" t="s">
        <v>50</v>
      </c>
      <c r="C8" s="106" t="s">
        <v>105</v>
      </c>
      <c r="D8" s="110" t="s">
        <v>86</v>
      </c>
      <c r="E8" s="106" t="s">
        <v>46</v>
      </c>
      <c r="F8" s="107">
        <v>5</v>
      </c>
      <c r="G8" s="108">
        <v>2082</v>
      </c>
      <c r="H8" s="108">
        <v>416400</v>
      </c>
      <c r="I8" s="104"/>
    </row>
    <row r="9" spans="1:9" ht="15.75" thickBot="1" x14ac:dyDescent="0.3">
      <c r="A9" s="20" t="s">
        <v>28</v>
      </c>
      <c r="B9" s="101" t="s">
        <v>30</v>
      </c>
      <c r="C9" s="106" t="s">
        <v>98</v>
      </c>
      <c r="D9" s="110" t="s">
        <v>87</v>
      </c>
      <c r="E9" s="106" t="s">
        <v>46</v>
      </c>
      <c r="F9" s="107">
        <v>22</v>
      </c>
      <c r="G9" s="108">
        <v>5411</v>
      </c>
      <c r="H9" s="108">
        <v>245955</v>
      </c>
      <c r="I9" s="104"/>
    </row>
    <row r="10" spans="1:9" ht="15.75" thickBot="1" x14ac:dyDescent="0.3">
      <c r="A10" s="20" t="s">
        <v>29</v>
      </c>
      <c r="B10" s="101" t="s">
        <v>28</v>
      </c>
      <c r="C10" s="106" t="s">
        <v>99</v>
      </c>
      <c r="D10" s="110" t="s">
        <v>82</v>
      </c>
      <c r="E10" s="106" t="s">
        <v>46</v>
      </c>
      <c r="F10" s="107">
        <v>20</v>
      </c>
      <c r="G10" s="108">
        <v>4644</v>
      </c>
      <c r="H10" s="108">
        <v>232200</v>
      </c>
      <c r="I10" s="104"/>
    </row>
    <row r="11" spans="1:9" ht="15.75" thickBot="1" x14ac:dyDescent="0.3">
      <c r="A11" s="20" t="s">
        <v>30</v>
      </c>
      <c r="B11" s="101" t="s">
        <v>25</v>
      </c>
      <c r="C11" s="106" t="s">
        <v>101</v>
      </c>
      <c r="D11" s="110" t="s">
        <v>88</v>
      </c>
      <c r="E11" s="106" t="s">
        <v>46</v>
      </c>
      <c r="F11" s="107">
        <v>26</v>
      </c>
      <c r="G11" s="108">
        <v>3358</v>
      </c>
      <c r="H11" s="108">
        <v>129154</v>
      </c>
      <c r="I11" s="104"/>
    </row>
    <row r="12" spans="1:9" ht="15.75" thickBot="1" x14ac:dyDescent="0.3">
      <c r="A12" s="20" t="s">
        <v>31</v>
      </c>
      <c r="B12" s="101" t="s">
        <v>50</v>
      </c>
      <c r="C12" s="106" t="s">
        <v>103</v>
      </c>
      <c r="D12" s="110" t="s">
        <v>83</v>
      </c>
      <c r="E12" s="106" t="s">
        <v>46</v>
      </c>
      <c r="F12" s="107">
        <v>59</v>
      </c>
      <c r="G12" s="108">
        <v>2900</v>
      </c>
      <c r="H12" s="108">
        <v>49153</v>
      </c>
      <c r="I12" s="104"/>
    </row>
    <row r="13" spans="1:9" ht="15.75" thickBot="1" x14ac:dyDescent="0.3">
      <c r="A13" s="20" t="s">
        <v>32</v>
      </c>
      <c r="B13" s="101" t="s">
        <v>33</v>
      </c>
      <c r="C13" s="106" t="s">
        <v>96</v>
      </c>
      <c r="D13" s="110" t="s">
        <v>94</v>
      </c>
      <c r="E13" s="106" t="s">
        <v>45</v>
      </c>
      <c r="F13" s="108">
        <v>7602</v>
      </c>
      <c r="G13" s="108">
        <v>186390</v>
      </c>
      <c r="H13" s="108">
        <v>24519</v>
      </c>
      <c r="I13" s="104"/>
    </row>
    <row r="14" spans="1:9" ht="15.75" thickBot="1" x14ac:dyDescent="0.3">
      <c r="A14" s="20" t="s">
        <v>33</v>
      </c>
      <c r="B14" s="101" t="s">
        <v>34</v>
      </c>
      <c r="C14" s="106" t="s">
        <v>100</v>
      </c>
      <c r="D14" s="110" t="s">
        <v>85</v>
      </c>
      <c r="E14" s="106" t="s">
        <v>46</v>
      </c>
      <c r="F14" s="107">
        <v>0</v>
      </c>
      <c r="G14" s="108">
        <v>3454</v>
      </c>
      <c r="H14" s="107" t="s">
        <v>50</v>
      </c>
      <c r="I14" s="111"/>
    </row>
    <row r="15" spans="1:9" ht="15.75" thickBot="1" x14ac:dyDescent="0.3">
      <c r="A15" s="20" t="s">
        <v>34</v>
      </c>
      <c r="B15" s="101" t="s">
        <v>50</v>
      </c>
      <c r="C15" s="106" t="s">
        <v>102</v>
      </c>
      <c r="D15" s="110" t="s">
        <v>89</v>
      </c>
      <c r="E15" s="106" t="s">
        <v>46</v>
      </c>
      <c r="F15" s="107">
        <v>0</v>
      </c>
      <c r="G15" s="108">
        <v>3317</v>
      </c>
      <c r="H15" s="107" t="s">
        <v>50</v>
      </c>
      <c r="I15" s="111"/>
    </row>
    <row r="16" spans="1:9" x14ac:dyDescent="0.25">
      <c r="A16" s="115" t="s">
        <v>35</v>
      </c>
      <c r="B16" s="115"/>
      <c r="C16" s="115"/>
      <c r="D16" s="116"/>
      <c r="E16" s="115"/>
      <c r="F16" s="14">
        <f>SUM(F6:F15)</f>
        <v>7744</v>
      </c>
      <c r="G16" s="14">
        <f>SUM(G6:G15)</f>
        <v>219910</v>
      </c>
      <c r="H16" s="22">
        <v>27523</v>
      </c>
    </row>
    <row r="17" spans="1:8" x14ac:dyDescent="0.25">
      <c r="A17" s="117" t="s">
        <v>36</v>
      </c>
      <c r="B17" s="117"/>
      <c r="C17" s="117"/>
      <c r="D17" s="117"/>
      <c r="E17" s="117"/>
      <c r="F17" s="15">
        <v>8442</v>
      </c>
      <c r="G17" s="15">
        <v>232121</v>
      </c>
      <c r="H17" s="23">
        <v>27496</v>
      </c>
    </row>
    <row r="18" spans="1:8" ht="16.5" customHeight="1" x14ac:dyDescent="0.25">
      <c r="A18" s="118" t="s">
        <v>37</v>
      </c>
      <c r="B18" s="118"/>
      <c r="C18" s="118"/>
      <c r="D18" s="118"/>
      <c r="E18" s="118"/>
      <c r="F18" s="112">
        <f>F16/F17</f>
        <v>0.9173181710495143</v>
      </c>
      <c r="G18" s="112">
        <f>G16/G17</f>
        <v>0.94739381615622886</v>
      </c>
      <c r="H18" s="24" t="s">
        <v>50</v>
      </c>
    </row>
    <row r="19" spans="1:8" s="94" customFormat="1" ht="15.75" customHeight="1" x14ac:dyDescent="0.2">
      <c r="A19" s="94" t="s">
        <v>91</v>
      </c>
    </row>
  </sheetData>
  <sortState ref="C25:K34">
    <sortCondition descending="1" ref="K25:K34"/>
  </sortState>
  <mergeCells count="3">
    <mergeCell ref="A16:E16"/>
    <mergeCell ref="A17:E17"/>
    <mergeCell ref="A18:E18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zoomScale="120" zoomScaleNormal="120" workbookViewId="0">
      <selection activeCell="R20" sqref="R20"/>
    </sheetView>
  </sheetViews>
  <sheetFormatPr defaultRowHeight="15" x14ac:dyDescent="0.25"/>
  <cols>
    <col min="1" max="1" width="5" style="26" customWidth="1"/>
    <col min="2" max="2" width="27.28515625" style="26" customWidth="1"/>
    <col min="3" max="3" width="4.5703125" style="26" bestFit="1" customWidth="1"/>
    <col min="4" max="6" width="7.42578125" style="26" customWidth="1"/>
    <col min="7" max="8" width="9.140625" style="26" customWidth="1"/>
    <col min="9" max="9" width="5.7109375" style="26" customWidth="1"/>
    <col min="10" max="11" width="7.85546875" style="26" bestFit="1" customWidth="1"/>
    <col min="12" max="12" width="5.7109375" style="26" customWidth="1"/>
    <col min="13" max="16384" width="9.140625" style="26"/>
  </cols>
  <sheetData>
    <row r="1" spans="1:15" x14ac:dyDescent="0.25">
      <c r="H1" s="97" t="s">
        <v>0</v>
      </c>
    </row>
    <row r="3" spans="1:15" s="96" customFormat="1" ht="18.75" customHeight="1" x14ac:dyDescent="0.25">
      <c r="A3" s="95" t="s">
        <v>92</v>
      </c>
      <c r="B3" s="95"/>
    </row>
    <row r="4" spans="1:15" ht="24.95" customHeight="1" x14ac:dyDescent="0.25">
      <c r="A4" s="119" t="s">
        <v>51</v>
      </c>
      <c r="B4" s="119"/>
      <c r="C4" s="121" t="s">
        <v>2</v>
      </c>
      <c r="D4" s="122"/>
      <c r="E4" s="122"/>
      <c r="F4" s="123"/>
      <c r="G4" s="120" t="s">
        <v>6</v>
      </c>
      <c r="H4" s="120"/>
      <c r="I4" s="120"/>
      <c r="J4" s="120" t="s">
        <v>52</v>
      </c>
      <c r="K4" s="120"/>
      <c r="L4" s="120"/>
    </row>
    <row r="5" spans="1:15" ht="24" customHeight="1" thickBot="1" x14ac:dyDescent="0.3">
      <c r="A5" s="88" t="s">
        <v>53</v>
      </c>
      <c r="B5" s="89" t="s">
        <v>54</v>
      </c>
      <c r="C5" s="89" t="s">
        <v>55</v>
      </c>
      <c r="D5" s="88" t="s">
        <v>56</v>
      </c>
      <c r="E5" s="88" t="s">
        <v>57</v>
      </c>
      <c r="F5" s="88" t="s">
        <v>58</v>
      </c>
      <c r="G5" s="89">
        <v>2014</v>
      </c>
      <c r="H5" s="89">
        <v>2015</v>
      </c>
      <c r="I5" s="88" t="s">
        <v>59</v>
      </c>
      <c r="J5" s="89">
        <v>2014</v>
      </c>
      <c r="K5" s="89">
        <v>2015</v>
      </c>
      <c r="L5" s="89" t="s">
        <v>59</v>
      </c>
    </row>
    <row r="6" spans="1:15" ht="16.5" thickTop="1" thickBot="1" x14ac:dyDescent="0.3">
      <c r="A6" s="54">
        <v>21</v>
      </c>
      <c r="B6" s="55" t="s">
        <v>60</v>
      </c>
      <c r="C6" s="56">
        <v>18</v>
      </c>
      <c r="D6" s="30">
        <v>15</v>
      </c>
      <c r="E6" s="36">
        <v>3</v>
      </c>
      <c r="F6" s="63">
        <f>D6/C6*100</f>
        <v>83.333333333333343</v>
      </c>
      <c r="G6" s="81">
        <v>2167770.4270000001</v>
      </c>
      <c r="H6" s="64">
        <v>2184976.96</v>
      </c>
      <c r="I6" s="66">
        <v>100.79374332197217</v>
      </c>
      <c r="J6" s="70">
        <v>112357.189</v>
      </c>
      <c r="K6" s="71">
        <v>202463.01199999999</v>
      </c>
      <c r="L6" s="72">
        <v>180.19586801873444</v>
      </c>
    </row>
    <row r="7" spans="1:15" ht="16.5" thickTop="1" thickBot="1" x14ac:dyDescent="0.3">
      <c r="A7" s="31">
        <v>10</v>
      </c>
      <c r="B7" s="34" t="s">
        <v>61</v>
      </c>
      <c r="C7" s="35">
        <v>9</v>
      </c>
      <c r="D7" s="32">
        <v>8</v>
      </c>
      <c r="E7" s="36">
        <v>1</v>
      </c>
      <c r="F7" s="63">
        <f t="shared" ref="F7:F25" si="0">D7/C7*100</f>
        <v>88.888888888888886</v>
      </c>
      <c r="G7" s="82">
        <v>82270.797000000006</v>
      </c>
      <c r="H7" s="65">
        <v>101786.836</v>
      </c>
      <c r="I7" s="66">
        <v>123.72170893154227</v>
      </c>
      <c r="J7" s="67">
        <v>3421.172</v>
      </c>
      <c r="K7" s="68">
        <v>5346.2650000000003</v>
      </c>
      <c r="L7" s="69">
        <v>156.26998584110942</v>
      </c>
    </row>
    <row r="8" spans="1:15" ht="15.75" thickTop="1" x14ac:dyDescent="0.25">
      <c r="A8" s="33">
        <v>1</v>
      </c>
      <c r="B8" s="33" t="s">
        <v>62</v>
      </c>
      <c r="C8" s="36">
        <v>13</v>
      </c>
      <c r="D8" s="36">
        <v>10</v>
      </c>
      <c r="E8" s="36">
        <v>3</v>
      </c>
      <c r="F8" s="91">
        <f t="shared" si="0"/>
        <v>76.923076923076934</v>
      </c>
      <c r="G8" s="41">
        <v>32814.065999999999</v>
      </c>
      <c r="H8" s="41">
        <v>73973.217999999993</v>
      </c>
      <c r="I8" s="42">
        <v>225.43142931448972</v>
      </c>
      <c r="J8" s="28">
        <v>754.21199999999999</v>
      </c>
      <c r="K8" s="28">
        <v>3826.1460000000002</v>
      </c>
      <c r="L8" s="45">
        <v>507.30378196050981</v>
      </c>
    </row>
    <row r="9" spans="1:15" ht="15.75" thickBot="1" x14ac:dyDescent="0.3">
      <c r="A9" s="33">
        <v>9</v>
      </c>
      <c r="B9" s="57" t="s">
        <v>63</v>
      </c>
      <c r="C9" s="58">
        <v>8</v>
      </c>
      <c r="D9" s="36">
        <v>7</v>
      </c>
      <c r="E9" s="36">
        <v>1</v>
      </c>
      <c r="F9" s="91">
        <f t="shared" si="0"/>
        <v>87.5</v>
      </c>
      <c r="G9" s="43">
        <v>38242.563999999998</v>
      </c>
      <c r="H9" s="43">
        <v>48021.870999999999</v>
      </c>
      <c r="I9" s="42">
        <v>125.57178697537121</v>
      </c>
      <c r="J9" s="29">
        <v>805.88</v>
      </c>
      <c r="K9" s="29">
        <v>1075</v>
      </c>
      <c r="L9" s="40">
        <v>133.39455005708047</v>
      </c>
    </row>
    <row r="10" spans="1:15" ht="16.5" thickTop="1" thickBot="1" x14ac:dyDescent="0.3">
      <c r="A10" s="54">
        <v>4</v>
      </c>
      <c r="B10" s="61" t="s">
        <v>64</v>
      </c>
      <c r="C10" s="62">
        <v>22</v>
      </c>
      <c r="D10" s="32">
        <v>13</v>
      </c>
      <c r="E10" s="36">
        <v>9</v>
      </c>
      <c r="F10" s="91">
        <f t="shared" si="0"/>
        <v>59.090909090909093</v>
      </c>
      <c r="G10" s="43">
        <v>25022.705999999998</v>
      </c>
      <c r="H10" s="43">
        <v>33883.74</v>
      </c>
      <c r="I10" s="42">
        <v>135.41197342925261</v>
      </c>
      <c r="J10" s="29">
        <v>1010.437</v>
      </c>
      <c r="K10" s="29">
        <v>2628.4090000000001</v>
      </c>
      <c r="L10" s="40">
        <v>260.12596530016219</v>
      </c>
    </row>
    <row r="11" spans="1:15" ht="16.5" thickTop="1" thickBot="1" x14ac:dyDescent="0.3">
      <c r="A11" s="54">
        <v>3</v>
      </c>
      <c r="B11" s="59" t="s">
        <v>65</v>
      </c>
      <c r="C11" s="60">
        <v>22</v>
      </c>
      <c r="D11" s="32">
        <v>12</v>
      </c>
      <c r="E11" s="36">
        <v>10</v>
      </c>
      <c r="F11" s="91">
        <f t="shared" si="0"/>
        <v>54.54545454545454</v>
      </c>
      <c r="G11" s="43">
        <v>31720.357</v>
      </c>
      <c r="H11" s="43">
        <v>27271.755000000001</v>
      </c>
      <c r="I11" s="42">
        <v>85.975561372149755</v>
      </c>
      <c r="J11" s="29">
        <v>2155.4740000000002</v>
      </c>
      <c r="K11" s="29">
        <v>1948.893</v>
      </c>
      <c r="L11" s="40">
        <v>90.415982749038022</v>
      </c>
    </row>
    <row r="12" spans="1:15" ht="16.5" thickTop="1" thickBot="1" x14ac:dyDescent="0.3">
      <c r="A12" s="54">
        <v>8</v>
      </c>
      <c r="B12" s="59" t="s">
        <v>66</v>
      </c>
      <c r="C12" s="60">
        <v>18</v>
      </c>
      <c r="D12" s="32">
        <v>10</v>
      </c>
      <c r="E12" s="36">
        <v>8</v>
      </c>
      <c r="F12" s="91">
        <f t="shared" si="0"/>
        <v>55.555555555555557</v>
      </c>
      <c r="G12" s="43">
        <v>21991.116000000002</v>
      </c>
      <c r="H12" s="43">
        <v>20677.2</v>
      </c>
      <c r="I12" s="42">
        <v>94.025241829473316</v>
      </c>
      <c r="J12" s="29">
        <v>-362.37200000000001</v>
      </c>
      <c r="K12" s="29">
        <v>557.04200000000003</v>
      </c>
      <c r="L12" s="40" t="s">
        <v>50</v>
      </c>
    </row>
    <row r="13" spans="1:15" ht="15.75" thickTop="1" x14ac:dyDescent="0.25">
      <c r="A13" s="37">
        <v>14</v>
      </c>
      <c r="B13" s="39" t="s">
        <v>67</v>
      </c>
      <c r="C13" s="44">
        <v>7</v>
      </c>
      <c r="D13" s="38">
        <v>4</v>
      </c>
      <c r="E13" s="36">
        <v>3</v>
      </c>
      <c r="F13" s="91">
        <f t="shared" si="0"/>
        <v>57.142857142857139</v>
      </c>
      <c r="G13" s="43">
        <v>16530.657999999999</v>
      </c>
      <c r="H13" s="43">
        <v>20175.080999999998</v>
      </c>
      <c r="I13" s="42">
        <v>122.04644848378085</v>
      </c>
      <c r="J13" s="29">
        <v>2816.5659999999998</v>
      </c>
      <c r="K13" s="29">
        <v>5199.674</v>
      </c>
      <c r="L13" s="40">
        <v>184.61040856134741</v>
      </c>
      <c r="O13" s="83"/>
    </row>
    <row r="14" spans="1:15" x14ac:dyDescent="0.25">
      <c r="A14" s="33">
        <v>7</v>
      </c>
      <c r="B14" s="33" t="s">
        <v>68</v>
      </c>
      <c r="C14" s="36">
        <v>10</v>
      </c>
      <c r="D14" s="36">
        <v>3</v>
      </c>
      <c r="E14" s="36">
        <v>7</v>
      </c>
      <c r="F14" s="91">
        <f t="shared" si="0"/>
        <v>30</v>
      </c>
      <c r="G14" s="43">
        <v>15961.875</v>
      </c>
      <c r="H14" s="43">
        <v>19062.503000000001</v>
      </c>
      <c r="I14" s="42">
        <v>119.42521163710404</v>
      </c>
      <c r="J14" s="29">
        <v>693.18600000000004</v>
      </c>
      <c r="K14" s="29">
        <v>550.625</v>
      </c>
      <c r="L14" s="40">
        <v>79.433947021434363</v>
      </c>
    </row>
    <row r="15" spans="1:15" x14ac:dyDescent="0.25">
      <c r="A15" s="33">
        <v>16</v>
      </c>
      <c r="B15" s="33" t="s">
        <v>69</v>
      </c>
      <c r="C15" s="36">
        <v>1</v>
      </c>
      <c r="D15" s="36">
        <v>1</v>
      </c>
      <c r="E15" s="36">
        <v>0</v>
      </c>
      <c r="F15" s="91">
        <f t="shared" si="0"/>
        <v>100</v>
      </c>
      <c r="G15" s="43">
        <v>8677.9539999999997</v>
      </c>
      <c r="H15" s="43">
        <v>15406.288</v>
      </c>
      <c r="I15" s="42">
        <v>177.53364445121511</v>
      </c>
      <c r="J15" s="29">
        <v>2315.2869999999998</v>
      </c>
      <c r="K15" s="29">
        <v>3357.998</v>
      </c>
      <c r="L15" s="40">
        <v>145.03592859114227</v>
      </c>
    </row>
    <row r="16" spans="1:15" x14ac:dyDescent="0.25">
      <c r="A16" s="33">
        <v>12</v>
      </c>
      <c r="B16" s="33" t="s">
        <v>70</v>
      </c>
      <c r="C16" s="36">
        <v>7</v>
      </c>
      <c r="D16" s="36">
        <v>4</v>
      </c>
      <c r="E16" s="36">
        <v>3</v>
      </c>
      <c r="F16" s="91">
        <f t="shared" si="0"/>
        <v>57.142857142857139</v>
      </c>
      <c r="G16" s="43">
        <v>13979.096</v>
      </c>
      <c r="H16" s="43">
        <v>12248.137000000001</v>
      </c>
      <c r="I16" s="42">
        <v>87.617518328796081</v>
      </c>
      <c r="J16" s="29">
        <v>72.989000000000004</v>
      </c>
      <c r="K16" s="29">
        <v>587.07600000000002</v>
      </c>
      <c r="L16" s="40">
        <v>804.33489977941883</v>
      </c>
    </row>
    <row r="17" spans="1:12" x14ac:dyDescent="0.25">
      <c r="A17" s="33">
        <v>6</v>
      </c>
      <c r="B17" s="33" t="s">
        <v>71</v>
      </c>
      <c r="C17" s="36">
        <v>7</v>
      </c>
      <c r="D17" s="36">
        <v>5</v>
      </c>
      <c r="E17" s="36">
        <v>2</v>
      </c>
      <c r="F17" s="91">
        <f t="shared" si="0"/>
        <v>71.428571428571431</v>
      </c>
      <c r="G17" s="43">
        <v>18185.25</v>
      </c>
      <c r="H17" s="43">
        <v>10368.41</v>
      </c>
      <c r="I17" s="42">
        <v>57.015493325634793</v>
      </c>
      <c r="J17" s="29">
        <v>-688.62099999999998</v>
      </c>
      <c r="K17" s="29">
        <v>846.63099999999997</v>
      </c>
      <c r="L17" s="40" t="s">
        <v>50</v>
      </c>
    </row>
    <row r="18" spans="1:12" x14ac:dyDescent="0.25">
      <c r="A18" s="33">
        <v>2</v>
      </c>
      <c r="B18" s="33" t="s">
        <v>72</v>
      </c>
      <c r="C18" s="36">
        <v>4</v>
      </c>
      <c r="D18" s="36">
        <v>4</v>
      </c>
      <c r="E18" s="36">
        <v>0</v>
      </c>
      <c r="F18" s="91">
        <f t="shared" si="0"/>
        <v>100</v>
      </c>
      <c r="G18" s="43">
        <v>8980.4570000000003</v>
      </c>
      <c r="H18" s="43">
        <v>10085.741</v>
      </c>
      <c r="I18" s="42">
        <v>112.30765873050781</v>
      </c>
      <c r="J18" s="29">
        <v>157.11500000000001</v>
      </c>
      <c r="K18" s="29">
        <v>153.08000000000001</v>
      </c>
      <c r="L18" s="40">
        <v>97.431817458549475</v>
      </c>
    </row>
    <row r="19" spans="1:12" x14ac:dyDescent="0.25">
      <c r="A19" s="33">
        <v>18</v>
      </c>
      <c r="B19" s="33" t="s">
        <v>73</v>
      </c>
      <c r="C19" s="36">
        <v>9</v>
      </c>
      <c r="D19" s="36">
        <v>6</v>
      </c>
      <c r="E19" s="36">
        <v>3</v>
      </c>
      <c r="F19" s="91">
        <f t="shared" si="0"/>
        <v>66.666666666666657</v>
      </c>
      <c r="G19" s="43">
        <v>6907.3950000000004</v>
      </c>
      <c r="H19" s="43">
        <v>8394.0889999999999</v>
      </c>
      <c r="I19" s="42">
        <v>121.52322257522555</v>
      </c>
      <c r="J19" s="29">
        <v>-143.27699999999999</v>
      </c>
      <c r="K19" s="29">
        <v>259.596</v>
      </c>
      <c r="L19" s="40" t="s">
        <v>50</v>
      </c>
    </row>
    <row r="20" spans="1:12" x14ac:dyDescent="0.25">
      <c r="A20" s="33">
        <v>11</v>
      </c>
      <c r="B20" s="33" t="s">
        <v>74</v>
      </c>
      <c r="C20" s="36">
        <v>3</v>
      </c>
      <c r="D20" s="36">
        <v>2</v>
      </c>
      <c r="E20" s="36">
        <v>1</v>
      </c>
      <c r="F20" s="91">
        <f t="shared" si="0"/>
        <v>66.666666666666657</v>
      </c>
      <c r="G20" s="43">
        <v>1467.914</v>
      </c>
      <c r="H20" s="43">
        <v>2411.2849999999999</v>
      </c>
      <c r="I20" s="42">
        <v>164.26609460772227</v>
      </c>
      <c r="J20" s="29">
        <v>-113.34699999999999</v>
      </c>
      <c r="K20" s="29">
        <v>45.238</v>
      </c>
      <c r="L20" s="40" t="s">
        <v>50</v>
      </c>
    </row>
    <row r="21" spans="1:12" x14ac:dyDescent="0.25">
      <c r="A21" s="33">
        <v>17</v>
      </c>
      <c r="B21" s="33" t="s">
        <v>75</v>
      </c>
      <c r="C21" s="36">
        <v>2</v>
      </c>
      <c r="D21" s="36">
        <v>2</v>
      </c>
      <c r="E21" s="36">
        <v>0</v>
      </c>
      <c r="F21" s="91">
        <f t="shared" si="0"/>
        <v>100</v>
      </c>
      <c r="G21" s="43">
        <v>1828.691</v>
      </c>
      <c r="H21" s="43">
        <v>1847.8579999999999</v>
      </c>
      <c r="I21" s="42">
        <v>101.04812677483513</v>
      </c>
      <c r="J21" s="29">
        <v>33.756999999999998</v>
      </c>
      <c r="K21" s="29">
        <v>147.33600000000001</v>
      </c>
      <c r="L21" s="40">
        <v>436.46058595254311</v>
      </c>
    </row>
    <row r="22" spans="1:12" ht="15.75" thickBot="1" x14ac:dyDescent="0.3">
      <c r="A22" s="33">
        <v>20</v>
      </c>
      <c r="B22" s="74" t="s">
        <v>76</v>
      </c>
      <c r="C22" s="36">
        <v>1</v>
      </c>
      <c r="D22" s="36">
        <v>1</v>
      </c>
      <c r="E22" s="36">
        <v>0</v>
      </c>
      <c r="F22" s="91">
        <f t="shared" si="0"/>
        <v>100</v>
      </c>
      <c r="G22" s="43">
        <v>1210.5609999999999</v>
      </c>
      <c r="H22" s="43">
        <v>1122.25</v>
      </c>
      <c r="I22" s="42">
        <v>92.704952497230622</v>
      </c>
      <c r="J22" s="29">
        <v>39.317</v>
      </c>
      <c r="K22" s="78">
        <v>54.634999999999998</v>
      </c>
      <c r="L22" s="40">
        <v>138.96024620393214</v>
      </c>
    </row>
    <row r="23" spans="1:12" ht="16.5" thickTop="1" thickBot="1" x14ac:dyDescent="0.3">
      <c r="A23" s="73">
        <v>19</v>
      </c>
      <c r="B23" s="75" t="s">
        <v>77</v>
      </c>
      <c r="C23" s="32">
        <v>2</v>
      </c>
      <c r="D23" s="36">
        <v>0</v>
      </c>
      <c r="E23" s="36">
        <v>2</v>
      </c>
      <c r="F23" s="91">
        <f t="shared" si="0"/>
        <v>0</v>
      </c>
      <c r="G23" s="43">
        <v>1608.5920000000001</v>
      </c>
      <c r="H23" s="43">
        <v>116.289</v>
      </c>
      <c r="I23" s="42">
        <v>7.2292414732884405</v>
      </c>
      <c r="J23" s="77">
        <v>336.35700000000003</v>
      </c>
      <c r="K23" s="79">
        <v>-24.882000000000001</v>
      </c>
      <c r="L23" s="46" t="s">
        <v>50</v>
      </c>
    </row>
    <row r="24" spans="1:12" ht="16.5" thickTop="1" thickBot="1" x14ac:dyDescent="0.3">
      <c r="A24" s="31">
        <v>13</v>
      </c>
      <c r="B24" s="76" t="s">
        <v>78</v>
      </c>
      <c r="C24" s="32">
        <v>2</v>
      </c>
      <c r="D24" s="36">
        <v>1</v>
      </c>
      <c r="E24" s="36">
        <v>1</v>
      </c>
      <c r="F24" s="91">
        <f t="shared" si="0"/>
        <v>50</v>
      </c>
      <c r="G24" s="43">
        <v>96.62</v>
      </c>
      <c r="H24" s="43">
        <v>74.236999999999995</v>
      </c>
      <c r="I24" s="42">
        <v>76.833988822190022</v>
      </c>
      <c r="J24" s="29">
        <v>13.355</v>
      </c>
      <c r="K24" s="80">
        <v>6.7240000000000002</v>
      </c>
      <c r="L24" s="40">
        <v>50.348184200673906</v>
      </c>
    </row>
    <row r="25" spans="1:12" ht="16.5" thickTop="1" thickBot="1" x14ac:dyDescent="0.3">
      <c r="A25" s="73">
        <v>5</v>
      </c>
      <c r="B25" s="75" t="s">
        <v>79</v>
      </c>
      <c r="C25" s="32">
        <v>2</v>
      </c>
      <c r="D25" s="36">
        <v>0</v>
      </c>
      <c r="E25" s="36">
        <v>2</v>
      </c>
      <c r="F25" s="91">
        <f t="shared" si="0"/>
        <v>0</v>
      </c>
      <c r="G25" s="43">
        <v>66.304000000000002</v>
      </c>
      <c r="H25" s="43">
        <v>6.0270000000000001</v>
      </c>
      <c r="I25" s="42">
        <v>9.0899493243243246</v>
      </c>
      <c r="J25" s="77">
        <v>6.4859999999999998</v>
      </c>
      <c r="K25" s="79">
        <v>-17.689</v>
      </c>
      <c r="L25" s="46" t="s">
        <v>50</v>
      </c>
    </row>
    <row r="26" spans="1:12" ht="15.75" thickTop="1" x14ac:dyDescent="0.25">
      <c r="A26" s="87">
        <v>22</v>
      </c>
      <c r="B26" s="86" t="s">
        <v>80</v>
      </c>
      <c r="C26" s="90">
        <v>167</v>
      </c>
      <c r="D26" s="90">
        <v>108</v>
      </c>
      <c r="E26" s="90">
        <v>59</v>
      </c>
      <c r="F26" s="92">
        <f t="shared" ref="F26" si="1">E26/C26*100</f>
        <v>35.32934131736527</v>
      </c>
      <c r="G26" s="90">
        <v>2495333.4</v>
      </c>
      <c r="H26" s="90">
        <v>2591909.7749999999</v>
      </c>
      <c r="I26" s="92">
        <v>103.87027941837353</v>
      </c>
      <c r="J26" s="90">
        <v>125681.162</v>
      </c>
      <c r="K26" s="85">
        <v>229010.80900000001</v>
      </c>
      <c r="L26" s="84">
        <v>182.21569991531427</v>
      </c>
    </row>
    <row r="27" spans="1:12" x14ac:dyDescent="0.25">
      <c r="C27" s="27"/>
    </row>
  </sheetData>
  <mergeCells count="4">
    <mergeCell ref="A4:B4"/>
    <mergeCell ref="G4:I4"/>
    <mergeCell ref="J4:L4"/>
    <mergeCell ref="C4:F4"/>
  </mergeCells>
  <pageMargins left="0.31496062992125984" right="0.31496062992125984" top="0.35433070866141736" bottom="0.35433070866141736" header="0.31496062992125984" footer="0.31496062992125984"/>
  <pageSetup paperSize="9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Šumarst. i sječa drva  po skup.</vt:lpstr>
      <vt:lpstr>Top lista po dobiti u 2015.</vt:lpstr>
      <vt:lpstr>podaci po zupanijama-02</vt:lpstr>
      <vt:lpstr>'Top lista po dobiti u 2015.'!_ftnref1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2016-03-03T13:55:50Z</dcterms:created>
  <dcterms:modified xsi:type="dcterms:W3CDTF">2017-03-27T09:57:26Z</dcterms:modified>
</cp:coreProperties>
</file>