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275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<sst xmlns="http://schemas.openxmlformats.org/spreadsheetml/2006/main" count="171" uniqueCount="90">
  <si>
    <t>OIB</t>
  </si>
  <si>
    <t>NAZIV</t>
  </si>
  <si>
    <t>MJESTO</t>
  </si>
  <si>
    <t>NAZIV_ZUP</t>
  </si>
  <si>
    <t>Veličina</t>
  </si>
  <si>
    <t>Vlasništvo</t>
  </si>
  <si>
    <t>Indeks 2016./15.</t>
  </si>
  <si>
    <t>NKD2007</t>
  </si>
  <si>
    <t>OPIS</t>
  </si>
  <si>
    <t>PETROL D.O.O.</t>
  </si>
  <si>
    <t>ZAGREB</t>
  </si>
  <si>
    <t>GRAD ZAGREB</t>
  </si>
  <si>
    <t>4671</t>
  </si>
  <si>
    <t>Trgovina na veliko krutim, tekućim i plinovitim gorivima i srodnim proizvodima</t>
  </si>
  <si>
    <t>LIDL HRVATSKA D.O.O. K.D.</t>
  </si>
  <si>
    <t>VELIKA GORICA</t>
  </si>
  <si>
    <t>ZAGREBAČKA</t>
  </si>
  <si>
    <t>4711</t>
  </si>
  <si>
    <t>Trgovina na malo u nespecijaliziranim prodavaonicama pretežno hranom, pićima i duhanskim proizvodima</t>
  </si>
  <si>
    <t>PLODINE D.D.</t>
  </si>
  <si>
    <t>RIJEKA</t>
  </si>
  <si>
    <t>PRIMORSKO-GORANSKA</t>
  </si>
  <si>
    <t>KAUFLAND HRVATSKA K.D.</t>
  </si>
  <si>
    <t>00865396224</t>
  </si>
  <si>
    <t>CRODUX DERIVATI DVA D.O.O.</t>
  </si>
  <si>
    <t>4730</t>
  </si>
  <si>
    <t>Trgovina na malo motornim gorivima i mazivima u specijaliziranim prodavaonicama</t>
  </si>
  <si>
    <t>ORBICO D.O.O.</t>
  </si>
  <si>
    <t>4675</t>
  </si>
  <si>
    <t>Trgovina na veliko kemijskim proizvodima</t>
  </si>
  <si>
    <t>SPAR HRVATSKA D.O.O.</t>
  </si>
  <si>
    <t>4719</t>
  </si>
  <si>
    <t>Ostala trgovina na malo u nespecijaliziranim prodavaonicama</t>
  </si>
  <si>
    <t>MEDIKA D.D.</t>
  </si>
  <si>
    <t>4646</t>
  </si>
  <si>
    <t>Trgovina na veliko farmaceutskim proizvodima</t>
  </si>
  <si>
    <t>00278260010</t>
  </si>
  <si>
    <t>TOMMY D.O.O.</t>
  </si>
  <si>
    <t>SPLIT</t>
  </si>
  <si>
    <t>SPLITSKO-DALMATINSKA</t>
  </si>
  <si>
    <t>PHILIP MORRIS ZAGREB D.O.O.</t>
  </si>
  <si>
    <t>4635</t>
  </si>
  <si>
    <t>Trgovina na veliko duhanskim proizvodima</t>
  </si>
  <si>
    <t>METRO CASH &amp; CARRY D.O.O.</t>
  </si>
  <si>
    <t>4690</t>
  </si>
  <si>
    <t>Nespecijalizirana trgovina na veliko</t>
  </si>
  <si>
    <t>BILLA D.O.O.</t>
  </si>
  <si>
    <t>ATLANTIC TRADE D.O.O.</t>
  </si>
  <si>
    <t>DM-DROGERIE MARKT D.O.O.</t>
  </si>
  <si>
    <t>ZAGREB - SUSEDGRAD</t>
  </si>
  <si>
    <t>4775</t>
  </si>
  <si>
    <t>Trgovina na malo kozmetičkim i toaletnim proizvodima u specijaliziranim prodavaonicama</t>
  </si>
  <si>
    <t>STUDENAC</t>
  </si>
  <si>
    <t>OMIŠ</t>
  </si>
  <si>
    <t>PEVEC MALOPRODAJA NEPREHRAMBENE ROBE DD</t>
  </si>
  <si>
    <t>SESVETE</t>
  </si>
  <si>
    <t>KTC D.D.</t>
  </si>
  <si>
    <t>KRIŽEVCI</t>
  </si>
  <si>
    <t>KOPRIVNIČKO-KRIŽEVAČKA</t>
  </si>
  <si>
    <t>OKTAL PHARMA D.O.O.</t>
  </si>
  <si>
    <t>TIFON D.O.O.</t>
  </si>
  <si>
    <t>ROTO DINAMIC D.O.O.</t>
  </si>
  <si>
    <t>MÜLLER TRGOVINA ZAGREB D.O.O.</t>
  </si>
  <si>
    <t>FLIBA D.O.O.</t>
  </si>
  <si>
    <t>DONJI STUPNIK</t>
  </si>
  <si>
    <t>PORSCHE INTER AUTO D.O.O.</t>
  </si>
  <si>
    <t>4511</t>
  </si>
  <si>
    <t>Trgovina automobilima i motornim vozilima lake kategorije</t>
  </si>
  <si>
    <t>CRODUX PLIN D.O.O.</t>
  </si>
  <si>
    <t>BAUHAUS-ZAGREB K.D.</t>
  </si>
  <si>
    <t>RENAULT NISSAN HRVATSKA DOO</t>
  </si>
  <si>
    <t>NARODNI TRGOVAČKI LANAC D.O.O.</t>
  </si>
  <si>
    <t>SOBLINEC</t>
  </si>
  <si>
    <t>AWT INTERNATIONAL D.O.O.</t>
  </si>
  <si>
    <t>AMEROPA ŽITNI TERMINAL D.O.O.</t>
  </si>
  <si>
    <t>SOLIN</t>
  </si>
  <si>
    <t>4621</t>
  </si>
  <si>
    <t>Trgovina na veliko žitaricama, sirovim duhanom, sjemenjem i stočnom hranom</t>
  </si>
  <si>
    <t>LESNINA H.D.O.O.</t>
  </si>
  <si>
    <t>ZAGREB, IVANJA REKA</t>
  </si>
  <si>
    <t>4759</t>
  </si>
  <si>
    <t>Trgovina na malo namještajem, opremom za rasvjetu i ostalim proizvodima za kućanstvo u specijaliziranim prodavaonicama</t>
  </si>
  <si>
    <t>Zupanija</t>
  </si>
  <si>
    <t>PLACA 2015.</t>
  </si>
  <si>
    <t>PLACA 2016.</t>
  </si>
  <si>
    <t>ZAPOSLENI 2016.</t>
  </si>
  <si>
    <t>ZAPOSLENI 2015.</t>
  </si>
  <si>
    <t>PRIHODI 2015. (AOP 177)</t>
  </si>
  <si>
    <t>PRIHODI 2016. (AOP 177)</t>
  </si>
  <si>
    <t>Napomena: U listu nisu uključeni rezultati društava KONZUM d.d. i AGROKOR-TRGOVINA d.o.o. jer nisu podnijela godišnji financijski izvještaja za 2016. godinu za statističke i dr. potrebe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</si>
</sst>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10"/>
      <color theme="4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33" borderId="10" xfId="55" applyFont="1" applyFill="1" applyBorder="1" applyAlignment="1">
      <alignment horizontal="center" vertical="center" wrapText="1"/>
      <protection/>
    </xf>
    <xf numFmtId="0" fontId="39" fillId="33" borderId="10" xfId="55" applyFont="1" applyFill="1" applyBorder="1" applyAlignment="1">
      <alignment horizontal="center" vertical="center" textRotation="90" wrapText="1"/>
      <protection/>
    </xf>
    <xf numFmtId="0" fontId="20" fillId="0" borderId="0" xfId="0" applyFont="1" applyAlignment="1">
      <alignment wrapText="1"/>
    </xf>
    <xf numFmtId="0" fontId="20" fillId="34" borderId="11" xfId="0" applyNumberFormat="1" applyFont="1" applyFill="1" applyBorder="1" applyAlignment="1" quotePrefix="1">
      <alignment horizontal="right" vertical="center"/>
    </xf>
    <xf numFmtId="0" fontId="20" fillId="34" borderId="11" xfId="0" applyNumberFormat="1" applyFont="1" applyFill="1" applyBorder="1" applyAlignment="1" quotePrefix="1">
      <alignment/>
    </xf>
    <xf numFmtId="3" fontId="20" fillId="34" borderId="11" xfId="0" applyNumberFormat="1" applyFont="1" applyFill="1" applyBorder="1" applyAlignment="1" quotePrefix="1">
      <alignment/>
    </xf>
    <xf numFmtId="3" fontId="20" fillId="34" borderId="12" xfId="0" applyNumberFormat="1" applyFont="1" applyFill="1" applyBorder="1" applyAlignment="1" quotePrefix="1">
      <alignment/>
    </xf>
    <xf numFmtId="164" fontId="20" fillId="34" borderId="12" xfId="0" applyNumberFormat="1" applyFont="1" applyFill="1" applyBorder="1" applyAlignment="1" quotePrefix="1">
      <alignment/>
    </xf>
    <xf numFmtId="3" fontId="20" fillId="4" borderId="13" xfId="0" applyNumberFormat="1" applyFont="1" applyFill="1" applyBorder="1" applyAlignment="1" quotePrefix="1">
      <alignment/>
    </xf>
    <xf numFmtId="164" fontId="20" fillId="4" borderId="13" xfId="0" applyNumberFormat="1" applyFont="1" applyFill="1" applyBorder="1" applyAlignment="1" quotePrefix="1">
      <alignment/>
    </xf>
    <xf numFmtId="3" fontId="20" fillId="2" borderId="14" xfId="0" applyNumberFormat="1" applyFont="1" applyFill="1" applyBorder="1" applyAlignment="1">
      <alignment/>
    </xf>
    <xf numFmtId="3" fontId="20" fillId="2" borderId="13" xfId="0" applyNumberFormat="1" applyFont="1" applyFill="1" applyBorder="1" applyAlignment="1">
      <alignment/>
    </xf>
    <xf numFmtId="164" fontId="20" fillId="2" borderId="13" xfId="0" applyNumberFormat="1" applyFont="1" applyFill="1" applyBorder="1" applyAlignment="1">
      <alignment/>
    </xf>
    <xf numFmtId="0" fontId="20" fillId="34" borderId="15" xfId="0" applyNumberFormat="1" applyFont="1" applyFill="1" applyBorder="1" applyAlignment="1" quotePrefix="1">
      <alignment horizontal="center" vertical="center"/>
    </xf>
    <xf numFmtId="3" fontId="20" fillId="34" borderId="11" xfId="0" applyNumberFormat="1" applyFont="1" applyFill="1" applyBorder="1" applyAlignment="1">
      <alignment/>
    </xf>
    <xf numFmtId="0" fontId="20" fillId="34" borderId="11" xfId="0" applyFont="1" applyFill="1" applyBorder="1" applyAlignment="1">
      <alignment/>
    </xf>
    <xf numFmtId="49" fontId="20" fillId="34" borderId="11" xfId="0" applyNumberFormat="1" applyFont="1" applyFill="1" applyBorder="1" applyAlignment="1" quotePrefix="1">
      <alignment horizontal="right" vertical="center"/>
    </xf>
    <xf numFmtId="0" fontId="40" fillId="35" borderId="0" xfId="0" applyFont="1" applyFill="1" applyAlignment="1">
      <alignment/>
    </xf>
    <xf numFmtId="3" fontId="40" fillId="35" borderId="0" xfId="0" applyNumberFormat="1" applyFont="1" applyFill="1" applyAlignment="1">
      <alignment/>
    </xf>
    <xf numFmtId="164" fontId="40" fillId="35" borderId="16" xfId="0" applyNumberFormat="1" applyFont="1" applyFill="1" applyBorder="1" applyAlignment="1" quotePrefix="1">
      <alignment/>
    </xf>
    <xf numFmtId="164" fontId="20" fillId="35" borderId="0" xfId="0" applyNumberFormat="1" applyFont="1" applyFill="1" applyBorder="1" applyAlignment="1" quotePrefix="1">
      <alignment/>
    </xf>
    <xf numFmtId="164" fontId="40" fillId="35" borderId="16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12.00390625" style="23" bestFit="1" customWidth="1"/>
    <col min="2" max="2" width="39.8515625" style="23" bestFit="1" customWidth="1"/>
    <col min="3" max="3" width="17.7109375" style="23" bestFit="1" customWidth="1"/>
    <col min="4" max="4" width="3.140625" style="23" bestFit="1" customWidth="1"/>
    <col min="5" max="5" width="21.57421875" style="23" customWidth="1"/>
    <col min="6" max="6" width="3.57421875" style="23" bestFit="1" customWidth="1"/>
    <col min="7" max="7" width="3.140625" style="23" bestFit="1" customWidth="1"/>
    <col min="8" max="9" width="8.8515625" style="23" bestFit="1" customWidth="1"/>
    <col min="10" max="10" width="7.7109375" style="23" bestFit="1" customWidth="1"/>
    <col min="11" max="12" width="6.421875" style="23" bestFit="1" customWidth="1"/>
    <col min="13" max="13" width="7.421875" style="23" customWidth="1"/>
    <col min="14" max="15" width="11.421875" style="23" bestFit="1" customWidth="1"/>
    <col min="16" max="16" width="7.421875" style="23" customWidth="1"/>
    <col min="17" max="17" width="7.7109375" style="23" bestFit="1" customWidth="1"/>
    <col min="18" max="18" width="102.57421875" style="23" bestFit="1" customWidth="1"/>
    <col min="19" max="16384" width="9.140625" style="23" customWidth="1"/>
  </cols>
  <sheetData>
    <row r="1" spans="1:18" s="3" customFormat="1" ht="43.5">
      <c r="A1" s="1" t="s">
        <v>0</v>
      </c>
      <c r="B1" s="1" t="s">
        <v>1</v>
      </c>
      <c r="C1" s="1" t="s">
        <v>2</v>
      </c>
      <c r="D1" s="2" t="s">
        <v>82</v>
      </c>
      <c r="E1" s="1" t="s">
        <v>3</v>
      </c>
      <c r="F1" s="2" t="s">
        <v>4</v>
      </c>
      <c r="G1" s="2" t="s">
        <v>5</v>
      </c>
      <c r="H1" s="1" t="s">
        <v>86</v>
      </c>
      <c r="I1" s="1" t="s">
        <v>85</v>
      </c>
      <c r="J1" s="1" t="s">
        <v>6</v>
      </c>
      <c r="K1" s="1" t="s">
        <v>83</v>
      </c>
      <c r="L1" s="1" t="s">
        <v>84</v>
      </c>
      <c r="M1" s="1" t="s">
        <v>6</v>
      </c>
      <c r="N1" s="1" t="s">
        <v>87</v>
      </c>
      <c r="O1" s="1" t="s">
        <v>88</v>
      </c>
      <c r="P1" s="1" t="s">
        <v>6</v>
      </c>
      <c r="Q1" s="1" t="s">
        <v>7</v>
      </c>
      <c r="R1" s="1" t="s">
        <v>8</v>
      </c>
    </row>
    <row r="2" spans="1:19" s="16" customFormat="1" ht="12.75">
      <c r="A2" s="4">
        <v>75550985023</v>
      </c>
      <c r="B2" s="5" t="s">
        <v>9</v>
      </c>
      <c r="C2" s="5" t="s">
        <v>10</v>
      </c>
      <c r="D2" s="6">
        <v>21</v>
      </c>
      <c r="E2" s="5" t="s">
        <v>11</v>
      </c>
      <c r="F2" s="6">
        <v>4</v>
      </c>
      <c r="G2" s="7">
        <v>21</v>
      </c>
      <c r="H2" s="6">
        <v>763</v>
      </c>
      <c r="I2" s="6">
        <v>787</v>
      </c>
      <c r="J2" s="8">
        <f>I2/H2</f>
        <v>1.0314547837483616</v>
      </c>
      <c r="K2" s="9">
        <v>4330.454892966361</v>
      </c>
      <c r="L2" s="9">
        <v>4383.207009741635</v>
      </c>
      <c r="M2" s="10">
        <f>L2/K2</f>
        <v>1.0121816571420605</v>
      </c>
      <c r="N2" s="11">
        <v>4872835.955</v>
      </c>
      <c r="O2" s="12">
        <v>4269742.726</v>
      </c>
      <c r="P2" s="13">
        <f>O2/N2</f>
        <v>0.8762336276924799</v>
      </c>
      <c r="Q2" s="14" t="s">
        <v>12</v>
      </c>
      <c r="R2" s="5" t="s">
        <v>13</v>
      </c>
      <c r="S2" s="15">
        <f aca="true" t="shared" si="0" ref="S2:S31">SUM(H2:R2)</f>
        <v>9152845.262772778</v>
      </c>
    </row>
    <row r="3" spans="1:19" s="16" customFormat="1" ht="12.75">
      <c r="A3" s="4">
        <v>66089976432</v>
      </c>
      <c r="B3" s="5" t="s">
        <v>14</v>
      </c>
      <c r="C3" s="5" t="s">
        <v>15</v>
      </c>
      <c r="D3" s="6">
        <v>1</v>
      </c>
      <c r="E3" s="5" t="s">
        <v>16</v>
      </c>
      <c r="F3" s="6">
        <v>4</v>
      </c>
      <c r="G3" s="7">
        <v>21</v>
      </c>
      <c r="H3" s="6">
        <v>1610</v>
      </c>
      <c r="I3" s="6">
        <v>1679</v>
      </c>
      <c r="J3" s="8">
        <f aca="true" t="shared" si="1" ref="J3:J31">I3/H3</f>
        <v>1.042857142857143</v>
      </c>
      <c r="K3" s="9">
        <v>7394.3733436853</v>
      </c>
      <c r="L3" s="9">
        <v>7520.968483224141</v>
      </c>
      <c r="M3" s="10">
        <f aca="true" t="shared" si="2" ref="M3:M31">L3/K3</f>
        <v>1.017120468991054</v>
      </c>
      <c r="N3" s="11">
        <v>3712555.088</v>
      </c>
      <c r="O3" s="12">
        <v>4000449.862</v>
      </c>
      <c r="P3" s="13">
        <f aca="true" t="shared" si="3" ref="P3:P31">O3/N3</f>
        <v>1.0775462632003914</v>
      </c>
      <c r="Q3" s="14" t="s">
        <v>17</v>
      </c>
      <c r="R3" s="5" t="s">
        <v>18</v>
      </c>
      <c r="S3" s="15">
        <f t="shared" si="0"/>
        <v>7731212.429350784</v>
      </c>
    </row>
    <row r="4" spans="1:19" s="16" customFormat="1" ht="12.75">
      <c r="A4" s="4">
        <v>92510683607</v>
      </c>
      <c r="B4" s="5" t="s">
        <v>19</v>
      </c>
      <c r="C4" s="5" t="s">
        <v>20</v>
      </c>
      <c r="D4" s="6">
        <v>8</v>
      </c>
      <c r="E4" s="5" t="s">
        <v>21</v>
      </c>
      <c r="F4" s="6">
        <v>4</v>
      </c>
      <c r="G4" s="7">
        <v>21</v>
      </c>
      <c r="H4" s="6">
        <v>3230</v>
      </c>
      <c r="I4" s="6">
        <v>3314</v>
      </c>
      <c r="J4" s="8">
        <f t="shared" si="1"/>
        <v>1.0260061919504644</v>
      </c>
      <c r="K4" s="9">
        <v>3997.5600619195047</v>
      </c>
      <c r="L4" s="9">
        <v>4196.075915308791</v>
      </c>
      <c r="M4" s="10">
        <f t="shared" si="2"/>
        <v>1.049659254723984</v>
      </c>
      <c r="N4" s="11">
        <v>3879337.831</v>
      </c>
      <c r="O4" s="12">
        <v>3868698.258</v>
      </c>
      <c r="P4" s="13">
        <f t="shared" si="3"/>
        <v>0.997257373947951</v>
      </c>
      <c r="Q4" s="14" t="s">
        <v>17</v>
      </c>
      <c r="R4" s="5" t="s">
        <v>18</v>
      </c>
      <c r="S4" s="15">
        <f t="shared" si="0"/>
        <v>7762776.797900049</v>
      </c>
    </row>
    <row r="5" spans="1:19" s="16" customFormat="1" ht="12.75">
      <c r="A5" s="4">
        <v>47432874968</v>
      </c>
      <c r="B5" s="5" t="s">
        <v>22</v>
      </c>
      <c r="C5" s="5" t="s">
        <v>10</v>
      </c>
      <c r="D5" s="6">
        <v>21</v>
      </c>
      <c r="E5" s="5" t="s">
        <v>11</v>
      </c>
      <c r="F5" s="6">
        <v>4</v>
      </c>
      <c r="G5" s="7">
        <v>21</v>
      </c>
      <c r="H5" s="6">
        <v>2429</v>
      </c>
      <c r="I5" s="6">
        <v>2815</v>
      </c>
      <c r="J5" s="8">
        <f t="shared" si="1"/>
        <v>1.1589131329765336</v>
      </c>
      <c r="K5" s="9">
        <v>5672.864553314121</v>
      </c>
      <c r="L5" s="9">
        <v>4957.650651272942</v>
      </c>
      <c r="M5" s="10">
        <f t="shared" si="2"/>
        <v>0.8739236773027929</v>
      </c>
      <c r="N5" s="11">
        <v>3221376.134</v>
      </c>
      <c r="O5" s="12">
        <v>3371138.587</v>
      </c>
      <c r="P5" s="13">
        <f t="shared" si="3"/>
        <v>1.0464902100128366</v>
      </c>
      <c r="Q5" s="14" t="s">
        <v>17</v>
      </c>
      <c r="R5" s="5" t="s">
        <v>18</v>
      </c>
      <c r="S5" s="15">
        <f t="shared" si="0"/>
        <v>6608392.315531607</v>
      </c>
    </row>
    <row r="6" spans="1:19" s="16" customFormat="1" ht="12.75">
      <c r="A6" s="17" t="s">
        <v>23</v>
      </c>
      <c r="B6" s="5" t="s">
        <v>24</v>
      </c>
      <c r="C6" s="5" t="s">
        <v>10</v>
      </c>
      <c r="D6" s="6">
        <v>21</v>
      </c>
      <c r="E6" s="5" t="s">
        <v>11</v>
      </c>
      <c r="F6" s="6">
        <v>4</v>
      </c>
      <c r="G6" s="7">
        <v>21</v>
      </c>
      <c r="H6" s="6">
        <v>313</v>
      </c>
      <c r="I6" s="6">
        <v>848</v>
      </c>
      <c r="J6" s="8">
        <f t="shared" si="1"/>
        <v>2.70926517571885</v>
      </c>
      <c r="K6" s="9">
        <v>5808.268903088392</v>
      </c>
      <c r="L6" s="9">
        <v>5062.125884433962</v>
      </c>
      <c r="M6" s="10">
        <f t="shared" si="2"/>
        <v>0.8715377970435066</v>
      </c>
      <c r="N6" s="11">
        <v>2951626.5</v>
      </c>
      <c r="O6" s="12">
        <v>2826235.864</v>
      </c>
      <c r="P6" s="13">
        <f t="shared" si="3"/>
        <v>0.9575181222963001</v>
      </c>
      <c r="Q6" s="14" t="s">
        <v>25</v>
      </c>
      <c r="R6" s="5" t="s">
        <v>26</v>
      </c>
      <c r="S6" s="15">
        <f t="shared" si="0"/>
        <v>5789898.297108618</v>
      </c>
    </row>
    <row r="7" spans="1:19" s="16" customFormat="1" ht="12.75">
      <c r="A7" s="4">
        <v>85611744662</v>
      </c>
      <c r="B7" s="5" t="s">
        <v>27</v>
      </c>
      <c r="C7" s="5" t="s">
        <v>10</v>
      </c>
      <c r="D7" s="6">
        <v>21</v>
      </c>
      <c r="E7" s="5" t="s">
        <v>11</v>
      </c>
      <c r="F7" s="6">
        <v>4</v>
      </c>
      <c r="G7" s="7">
        <v>21</v>
      </c>
      <c r="H7" s="6">
        <v>458</v>
      </c>
      <c r="I7" s="6">
        <v>438</v>
      </c>
      <c r="J7" s="8">
        <f t="shared" si="1"/>
        <v>0.9563318777292577</v>
      </c>
      <c r="K7" s="9">
        <v>7793.713427947598</v>
      </c>
      <c r="L7" s="9">
        <v>9742.785578386605</v>
      </c>
      <c r="M7" s="10">
        <f t="shared" si="2"/>
        <v>1.2500826041986353</v>
      </c>
      <c r="N7" s="11">
        <v>2828924.776</v>
      </c>
      <c r="O7" s="12">
        <v>2819494.32</v>
      </c>
      <c r="P7" s="13">
        <f t="shared" si="3"/>
        <v>0.9966664168379428</v>
      </c>
      <c r="Q7" s="14" t="s">
        <v>28</v>
      </c>
      <c r="R7" s="5" t="s">
        <v>29</v>
      </c>
      <c r="S7" s="15">
        <f t="shared" si="0"/>
        <v>5666854.798087233</v>
      </c>
    </row>
    <row r="8" spans="1:19" s="16" customFormat="1" ht="12.75">
      <c r="A8" s="4">
        <v>46108893754</v>
      </c>
      <c r="B8" s="5" t="s">
        <v>30</v>
      </c>
      <c r="C8" s="5" t="s">
        <v>10</v>
      </c>
      <c r="D8" s="6">
        <v>21</v>
      </c>
      <c r="E8" s="5" t="s">
        <v>11</v>
      </c>
      <c r="F8" s="6">
        <v>4</v>
      </c>
      <c r="G8" s="7">
        <v>21</v>
      </c>
      <c r="H8" s="6">
        <v>2182</v>
      </c>
      <c r="I8" s="6">
        <v>2256</v>
      </c>
      <c r="J8" s="8">
        <f t="shared" si="1"/>
        <v>1.0339138405132906</v>
      </c>
      <c r="K8" s="9">
        <v>4997.854223953559</v>
      </c>
      <c r="L8" s="9">
        <v>5005.652740839244</v>
      </c>
      <c r="M8" s="10">
        <f t="shared" si="2"/>
        <v>1.0015603730193468</v>
      </c>
      <c r="N8" s="11">
        <v>2534912.716</v>
      </c>
      <c r="O8" s="12">
        <v>2585174.002</v>
      </c>
      <c r="P8" s="13">
        <f t="shared" si="3"/>
        <v>1.0198276199739573</v>
      </c>
      <c r="Q8" s="14" t="s">
        <v>31</v>
      </c>
      <c r="R8" s="5" t="s">
        <v>32</v>
      </c>
      <c r="S8" s="15">
        <f t="shared" si="0"/>
        <v>5134531.280266627</v>
      </c>
    </row>
    <row r="9" spans="1:19" s="16" customFormat="1" ht="12.75">
      <c r="A9" s="4">
        <v>94818858923</v>
      </c>
      <c r="B9" s="5" t="s">
        <v>33</v>
      </c>
      <c r="C9" s="5" t="s">
        <v>10</v>
      </c>
      <c r="D9" s="6">
        <v>21</v>
      </c>
      <c r="E9" s="5" t="s">
        <v>11</v>
      </c>
      <c r="F9" s="6">
        <v>4</v>
      </c>
      <c r="G9" s="7">
        <v>22</v>
      </c>
      <c r="H9" s="6">
        <v>372</v>
      </c>
      <c r="I9" s="6">
        <v>381</v>
      </c>
      <c r="J9" s="8">
        <f t="shared" si="1"/>
        <v>1.0241935483870968</v>
      </c>
      <c r="K9" s="9">
        <v>6850.4083781362015</v>
      </c>
      <c r="L9" s="9">
        <v>6823.219160104986</v>
      </c>
      <c r="M9" s="10">
        <f t="shared" si="2"/>
        <v>0.9960310077107238</v>
      </c>
      <c r="N9" s="11">
        <v>2418656.545</v>
      </c>
      <c r="O9" s="12">
        <v>2575544.993</v>
      </c>
      <c r="P9" s="13">
        <f t="shared" si="3"/>
        <v>1.0648659473062967</v>
      </c>
      <c r="Q9" s="14" t="s">
        <v>34</v>
      </c>
      <c r="R9" s="5" t="s">
        <v>35</v>
      </c>
      <c r="S9" s="15">
        <f t="shared" si="0"/>
        <v>5008631.250628744</v>
      </c>
    </row>
    <row r="10" spans="1:19" s="16" customFormat="1" ht="12.75">
      <c r="A10" s="17" t="s">
        <v>36</v>
      </c>
      <c r="B10" s="5" t="s">
        <v>37</v>
      </c>
      <c r="C10" s="5" t="s">
        <v>38</v>
      </c>
      <c r="D10" s="6">
        <v>17</v>
      </c>
      <c r="E10" s="5" t="s">
        <v>39</v>
      </c>
      <c r="F10" s="6">
        <v>4</v>
      </c>
      <c r="G10" s="7">
        <v>21</v>
      </c>
      <c r="H10" s="6">
        <v>2381</v>
      </c>
      <c r="I10" s="6">
        <v>2548</v>
      </c>
      <c r="J10" s="8">
        <f t="shared" si="1"/>
        <v>1.0701385972280555</v>
      </c>
      <c r="K10" s="9">
        <v>4159.816183676327</v>
      </c>
      <c r="L10" s="9">
        <v>4185.8218210361065</v>
      </c>
      <c r="M10" s="10">
        <f t="shared" si="2"/>
        <v>1.006251631372999</v>
      </c>
      <c r="N10" s="11">
        <v>2265513.411</v>
      </c>
      <c r="O10" s="12">
        <v>2362363.029</v>
      </c>
      <c r="P10" s="13">
        <f t="shared" si="3"/>
        <v>1.0427495231455066</v>
      </c>
      <c r="Q10" s="14" t="s">
        <v>17</v>
      </c>
      <c r="R10" s="5" t="s">
        <v>18</v>
      </c>
      <c r="S10" s="15">
        <f t="shared" si="0"/>
        <v>4641154.197144465</v>
      </c>
    </row>
    <row r="11" spans="1:19" s="16" customFormat="1" ht="12.75">
      <c r="A11" s="4">
        <v>88062025421</v>
      </c>
      <c r="B11" s="5" t="s">
        <v>40</v>
      </c>
      <c r="C11" s="5" t="s">
        <v>10</v>
      </c>
      <c r="D11" s="6">
        <v>21</v>
      </c>
      <c r="E11" s="5" t="s">
        <v>11</v>
      </c>
      <c r="F11" s="6">
        <v>4</v>
      </c>
      <c r="G11" s="7">
        <v>21</v>
      </c>
      <c r="H11" s="6">
        <v>130</v>
      </c>
      <c r="I11" s="6">
        <v>127</v>
      </c>
      <c r="J11" s="8">
        <f t="shared" si="1"/>
        <v>0.9769230769230769</v>
      </c>
      <c r="K11" s="9">
        <v>15258.732051282052</v>
      </c>
      <c r="L11" s="9">
        <v>16069.07349081365</v>
      </c>
      <c r="M11" s="10">
        <f t="shared" si="2"/>
        <v>1.053106735003156</v>
      </c>
      <c r="N11" s="11">
        <v>2346316.304</v>
      </c>
      <c r="O11" s="12">
        <v>2311909.198</v>
      </c>
      <c r="P11" s="13">
        <f t="shared" si="3"/>
        <v>0.9853356915513297</v>
      </c>
      <c r="Q11" s="14" t="s">
        <v>41</v>
      </c>
      <c r="R11" s="5" t="s">
        <v>42</v>
      </c>
      <c r="S11" s="15">
        <f t="shared" si="0"/>
        <v>4689813.3229076</v>
      </c>
    </row>
    <row r="12" spans="1:19" s="16" customFormat="1" ht="12.75">
      <c r="A12" s="4">
        <v>38016445738</v>
      </c>
      <c r="B12" s="5" t="s">
        <v>43</v>
      </c>
      <c r="C12" s="5" t="s">
        <v>10</v>
      </c>
      <c r="D12" s="6">
        <v>21</v>
      </c>
      <c r="E12" s="5" t="s">
        <v>11</v>
      </c>
      <c r="F12" s="6">
        <v>4</v>
      </c>
      <c r="G12" s="7">
        <v>21</v>
      </c>
      <c r="H12" s="6">
        <v>861</v>
      </c>
      <c r="I12" s="6">
        <v>836</v>
      </c>
      <c r="J12" s="8">
        <f t="shared" si="1"/>
        <v>0.9709639953542393</v>
      </c>
      <c r="K12" s="9">
        <v>7098.593689508324</v>
      </c>
      <c r="L12" s="9">
        <v>6900.0688795853275</v>
      </c>
      <c r="M12" s="10">
        <f t="shared" si="2"/>
        <v>0.972033219732464</v>
      </c>
      <c r="N12" s="11">
        <v>1817097.58</v>
      </c>
      <c r="O12" s="12">
        <v>1804163.836</v>
      </c>
      <c r="P12" s="13">
        <f t="shared" si="3"/>
        <v>0.9928821962329617</v>
      </c>
      <c r="Q12" s="14" t="s">
        <v>44</v>
      </c>
      <c r="R12" s="5" t="s">
        <v>45</v>
      </c>
      <c r="S12" s="15">
        <f t="shared" si="0"/>
        <v>3636960.0144485054</v>
      </c>
    </row>
    <row r="13" spans="1:19" s="16" customFormat="1" ht="12.75">
      <c r="A13" s="4">
        <v>30380746842</v>
      </c>
      <c r="B13" s="5" t="s">
        <v>46</v>
      </c>
      <c r="C13" s="5" t="s">
        <v>10</v>
      </c>
      <c r="D13" s="6">
        <v>21</v>
      </c>
      <c r="E13" s="5" t="s">
        <v>11</v>
      </c>
      <c r="F13" s="6">
        <v>4</v>
      </c>
      <c r="G13" s="7">
        <v>21</v>
      </c>
      <c r="H13" s="6">
        <v>1731</v>
      </c>
      <c r="I13" s="6">
        <v>1654</v>
      </c>
      <c r="J13" s="8">
        <f t="shared" si="1"/>
        <v>0.9555170421721548</v>
      </c>
      <c r="K13" s="9">
        <v>4256.520171384556</v>
      </c>
      <c r="L13" s="9">
        <v>4679.591041918581</v>
      </c>
      <c r="M13" s="10">
        <f t="shared" si="2"/>
        <v>1.0993936016979826</v>
      </c>
      <c r="N13" s="11">
        <v>1684836.151</v>
      </c>
      <c r="O13" s="12">
        <v>1714488.219</v>
      </c>
      <c r="P13" s="13">
        <f t="shared" si="3"/>
        <v>1.017599377828165</v>
      </c>
      <c r="Q13" s="14" t="s">
        <v>31</v>
      </c>
      <c r="R13" s="5" t="s">
        <v>32</v>
      </c>
      <c r="S13" s="15">
        <f t="shared" si="0"/>
        <v>3411648.553723325</v>
      </c>
    </row>
    <row r="14" spans="1:19" s="16" customFormat="1" ht="12.75">
      <c r="A14" s="4">
        <v>65106679992</v>
      </c>
      <c r="B14" s="5" t="s">
        <v>47</v>
      </c>
      <c r="C14" s="5" t="s">
        <v>10</v>
      </c>
      <c r="D14" s="6">
        <v>21</v>
      </c>
      <c r="E14" s="5" t="s">
        <v>11</v>
      </c>
      <c r="F14" s="6">
        <v>4</v>
      </c>
      <c r="G14" s="7">
        <v>21</v>
      </c>
      <c r="H14" s="6">
        <v>615</v>
      </c>
      <c r="I14" s="6">
        <v>663</v>
      </c>
      <c r="J14" s="8">
        <f t="shared" si="1"/>
        <v>1.078048780487805</v>
      </c>
      <c r="K14" s="9">
        <v>6770.098915989161</v>
      </c>
      <c r="L14" s="9">
        <v>6853.301407742584</v>
      </c>
      <c r="M14" s="10">
        <f t="shared" si="2"/>
        <v>1.012289701049555</v>
      </c>
      <c r="N14" s="11">
        <v>1435818.197</v>
      </c>
      <c r="O14" s="12">
        <v>1673138.938</v>
      </c>
      <c r="P14" s="13">
        <f t="shared" si="3"/>
        <v>1.1652860658096258</v>
      </c>
      <c r="Q14" s="14" t="s">
        <v>44</v>
      </c>
      <c r="R14" s="5" t="s">
        <v>45</v>
      </c>
      <c r="S14" s="15">
        <f t="shared" si="0"/>
        <v>3123861.790948279</v>
      </c>
    </row>
    <row r="15" spans="1:19" s="16" customFormat="1" ht="12.75">
      <c r="A15" s="4">
        <v>94124811986</v>
      </c>
      <c r="B15" s="5" t="s">
        <v>48</v>
      </c>
      <c r="C15" s="5" t="s">
        <v>49</v>
      </c>
      <c r="D15" s="6">
        <v>21</v>
      </c>
      <c r="E15" s="5" t="s">
        <v>11</v>
      </c>
      <c r="F15" s="6">
        <v>4</v>
      </c>
      <c r="G15" s="7">
        <v>21</v>
      </c>
      <c r="H15" s="6">
        <v>1166</v>
      </c>
      <c r="I15" s="6">
        <v>1202</v>
      </c>
      <c r="J15" s="8">
        <f t="shared" si="1"/>
        <v>1.0308747855917668</v>
      </c>
      <c r="K15" s="9">
        <v>9214.19046598056</v>
      </c>
      <c r="L15" s="9">
        <v>9207.038061564059</v>
      </c>
      <c r="M15" s="10">
        <f t="shared" si="2"/>
        <v>0.9992237620393339</v>
      </c>
      <c r="N15" s="11">
        <v>1639137.864</v>
      </c>
      <c r="O15" s="12">
        <v>1671196.202</v>
      </c>
      <c r="P15" s="13">
        <f t="shared" si="3"/>
        <v>1.0195580485962101</v>
      </c>
      <c r="Q15" s="14" t="s">
        <v>50</v>
      </c>
      <c r="R15" s="5" t="s">
        <v>51</v>
      </c>
      <c r="S15" s="15">
        <f t="shared" si="0"/>
        <v>3331126.344184141</v>
      </c>
    </row>
    <row r="16" spans="1:19" s="16" customFormat="1" ht="12.75">
      <c r="A16" s="4">
        <v>33060874644</v>
      </c>
      <c r="B16" s="5" t="s">
        <v>52</v>
      </c>
      <c r="C16" s="5" t="s">
        <v>53</v>
      </c>
      <c r="D16" s="6">
        <v>17</v>
      </c>
      <c r="E16" s="5" t="s">
        <v>39</v>
      </c>
      <c r="F16" s="6">
        <v>4</v>
      </c>
      <c r="G16" s="7">
        <v>21</v>
      </c>
      <c r="H16" s="6">
        <v>2189</v>
      </c>
      <c r="I16" s="6">
        <v>2359</v>
      </c>
      <c r="J16" s="8">
        <f t="shared" si="1"/>
        <v>1.0776610324349019</v>
      </c>
      <c r="K16" s="9">
        <v>3237.775963149079</v>
      </c>
      <c r="L16" s="9">
        <v>3360.614525929066</v>
      </c>
      <c r="M16" s="10">
        <f t="shared" si="2"/>
        <v>1.0379391792940835</v>
      </c>
      <c r="N16" s="11">
        <v>1411146.232</v>
      </c>
      <c r="O16" s="12">
        <v>1490611.343</v>
      </c>
      <c r="P16" s="13">
        <f t="shared" si="3"/>
        <v>1.0563124566384414</v>
      </c>
      <c r="Q16" s="14" t="s">
        <v>17</v>
      </c>
      <c r="R16" s="5" t="s">
        <v>18</v>
      </c>
      <c r="S16" s="15">
        <f t="shared" si="0"/>
        <v>2912907.1374017466</v>
      </c>
    </row>
    <row r="17" spans="1:19" s="16" customFormat="1" ht="12.75">
      <c r="A17" s="4">
        <v>73660371074</v>
      </c>
      <c r="B17" s="5" t="s">
        <v>54</v>
      </c>
      <c r="C17" s="5" t="s">
        <v>55</v>
      </c>
      <c r="D17" s="6">
        <v>21</v>
      </c>
      <c r="E17" s="5" t="s">
        <v>11</v>
      </c>
      <c r="F17" s="6">
        <v>4</v>
      </c>
      <c r="G17" s="7">
        <v>41</v>
      </c>
      <c r="H17" s="6">
        <v>1233</v>
      </c>
      <c r="I17" s="6">
        <v>1301</v>
      </c>
      <c r="J17" s="8">
        <f t="shared" si="1"/>
        <v>1.0551500405515004</v>
      </c>
      <c r="K17" s="9">
        <v>4410.254933765883</v>
      </c>
      <c r="L17" s="9">
        <v>4719.5125544452985</v>
      </c>
      <c r="M17" s="10">
        <f t="shared" si="2"/>
        <v>1.0701223909556046</v>
      </c>
      <c r="N17" s="11">
        <v>1181338.639</v>
      </c>
      <c r="O17" s="12">
        <v>1407038.147</v>
      </c>
      <c r="P17" s="13">
        <f t="shared" si="3"/>
        <v>1.1910540301898989</v>
      </c>
      <c r="Q17" s="14" t="s">
        <v>31</v>
      </c>
      <c r="R17" s="5" t="s">
        <v>32</v>
      </c>
      <c r="S17" s="15">
        <f t="shared" si="0"/>
        <v>2600043.8698146734</v>
      </c>
    </row>
    <row r="18" spans="1:19" s="16" customFormat="1" ht="12.75">
      <c r="A18" s="4">
        <v>95970838122</v>
      </c>
      <c r="B18" s="5" t="s">
        <v>56</v>
      </c>
      <c r="C18" s="5" t="s">
        <v>57</v>
      </c>
      <c r="D18" s="6">
        <v>6</v>
      </c>
      <c r="E18" s="5" t="s">
        <v>58</v>
      </c>
      <c r="F18" s="6">
        <v>4</v>
      </c>
      <c r="G18" s="7">
        <v>21</v>
      </c>
      <c r="H18" s="6">
        <v>992</v>
      </c>
      <c r="I18" s="6">
        <v>1072</v>
      </c>
      <c r="J18" s="8">
        <f t="shared" si="1"/>
        <v>1.0806451612903225</v>
      </c>
      <c r="K18" s="9">
        <v>4529.521757392473</v>
      </c>
      <c r="L18" s="9">
        <v>4523.497901119403</v>
      </c>
      <c r="M18" s="10">
        <f t="shared" si="2"/>
        <v>0.9986700900016124</v>
      </c>
      <c r="N18" s="11">
        <v>1280594.218</v>
      </c>
      <c r="O18" s="12">
        <v>1355915.298</v>
      </c>
      <c r="P18" s="13">
        <f t="shared" si="3"/>
        <v>1.0588172888345806</v>
      </c>
      <c r="Q18" s="14" t="s">
        <v>31</v>
      </c>
      <c r="R18" s="5" t="s">
        <v>32</v>
      </c>
      <c r="S18" s="15">
        <f t="shared" si="0"/>
        <v>2647629.673791052</v>
      </c>
    </row>
    <row r="19" spans="1:19" s="16" customFormat="1" ht="12.75">
      <c r="A19" s="4">
        <v>30750621355</v>
      </c>
      <c r="B19" s="5" t="s">
        <v>59</v>
      </c>
      <c r="C19" s="5" t="s">
        <v>10</v>
      </c>
      <c r="D19" s="6">
        <v>21</v>
      </c>
      <c r="E19" s="5" t="s">
        <v>11</v>
      </c>
      <c r="F19" s="6">
        <v>4</v>
      </c>
      <c r="G19" s="7">
        <v>21</v>
      </c>
      <c r="H19" s="6">
        <v>294</v>
      </c>
      <c r="I19" s="6">
        <v>297</v>
      </c>
      <c r="J19" s="8">
        <f t="shared" si="1"/>
        <v>1.010204081632653</v>
      </c>
      <c r="K19" s="9">
        <v>7133.151643990929</v>
      </c>
      <c r="L19" s="9">
        <v>7277.791526374859</v>
      </c>
      <c r="M19" s="10">
        <f t="shared" si="2"/>
        <v>1.0202771354939266</v>
      </c>
      <c r="N19" s="11">
        <v>1235689.638</v>
      </c>
      <c r="O19" s="12">
        <v>1320007.614</v>
      </c>
      <c r="P19" s="13">
        <f t="shared" si="3"/>
        <v>1.0682355612663963</v>
      </c>
      <c r="Q19" s="14" t="s">
        <v>34</v>
      </c>
      <c r="R19" s="5" t="s">
        <v>35</v>
      </c>
      <c r="S19" s="15">
        <f t="shared" si="0"/>
        <v>2570702.293887144</v>
      </c>
    </row>
    <row r="20" spans="1:19" s="16" customFormat="1" ht="12.75">
      <c r="A20" s="4">
        <v>77607495225</v>
      </c>
      <c r="B20" s="5" t="s">
        <v>60</v>
      </c>
      <c r="C20" s="5" t="s">
        <v>10</v>
      </c>
      <c r="D20" s="6">
        <v>21</v>
      </c>
      <c r="E20" s="5" t="s">
        <v>11</v>
      </c>
      <c r="F20" s="6">
        <v>4</v>
      </c>
      <c r="G20" s="7">
        <v>21</v>
      </c>
      <c r="H20" s="6">
        <v>568</v>
      </c>
      <c r="I20" s="6">
        <v>576</v>
      </c>
      <c r="J20" s="8">
        <f t="shared" si="1"/>
        <v>1.0140845070422535</v>
      </c>
      <c r="K20" s="9">
        <v>4827.067634976526</v>
      </c>
      <c r="L20" s="9">
        <v>4810.694878472222</v>
      </c>
      <c r="M20" s="10">
        <f t="shared" si="2"/>
        <v>0.9966081360895652</v>
      </c>
      <c r="N20" s="11">
        <v>1318106.448</v>
      </c>
      <c r="O20" s="12">
        <v>1227214.228</v>
      </c>
      <c r="P20" s="13">
        <f t="shared" si="3"/>
        <v>0.9310433386181264</v>
      </c>
      <c r="Q20" s="14" t="s">
        <v>12</v>
      </c>
      <c r="R20" s="5" t="s">
        <v>13</v>
      </c>
      <c r="S20" s="15">
        <f t="shared" si="0"/>
        <v>2556105.3802494304</v>
      </c>
    </row>
    <row r="21" spans="1:19" s="16" customFormat="1" ht="12.75">
      <c r="A21" s="4">
        <v>24723122482</v>
      </c>
      <c r="B21" s="5" t="s">
        <v>61</v>
      </c>
      <c r="C21" s="5" t="s">
        <v>10</v>
      </c>
      <c r="D21" s="6">
        <v>21</v>
      </c>
      <c r="E21" s="5" t="s">
        <v>11</v>
      </c>
      <c r="F21" s="6">
        <v>4</v>
      </c>
      <c r="G21" s="7">
        <v>21</v>
      </c>
      <c r="H21" s="6">
        <v>531</v>
      </c>
      <c r="I21" s="6">
        <v>592</v>
      </c>
      <c r="J21" s="8">
        <f t="shared" si="1"/>
        <v>1.1148775894538607</v>
      </c>
      <c r="K21" s="9">
        <v>5439.580508474576</v>
      </c>
      <c r="L21" s="9">
        <v>5302.06981981982</v>
      </c>
      <c r="M21" s="10">
        <f t="shared" si="2"/>
        <v>0.974720350504874</v>
      </c>
      <c r="N21" s="11">
        <v>1013099.719</v>
      </c>
      <c r="O21" s="12">
        <v>1118258.373</v>
      </c>
      <c r="P21" s="13">
        <f t="shared" si="3"/>
        <v>1.1037989173502079</v>
      </c>
      <c r="Q21" s="14" t="s">
        <v>44</v>
      </c>
      <c r="R21" s="5" t="s">
        <v>45</v>
      </c>
      <c r="S21" s="15">
        <f t="shared" si="0"/>
        <v>2143225.9357251516</v>
      </c>
    </row>
    <row r="22" spans="1:19" s="16" customFormat="1" ht="12.75">
      <c r="A22" s="4">
        <v>84698789700</v>
      </c>
      <c r="B22" s="5" t="s">
        <v>62</v>
      </c>
      <c r="C22" s="5" t="s">
        <v>10</v>
      </c>
      <c r="D22" s="6">
        <v>21</v>
      </c>
      <c r="E22" s="5" t="s">
        <v>11</v>
      </c>
      <c r="F22" s="6">
        <v>4</v>
      </c>
      <c r="G22" s="7">
        <v>21</v>
      </c>
      <c r="H22" s="6">
        <v>828</v>
      </c>
      <c r="I22" s="6">
        <v>905</v>
      </c>
      <c r="J22" s="8">
        <f t="shared" si="1"/>
        <v>1.0929951690821256</v>
      </c>
      <c r="K22" s="9">
        <v>4435.35728663446</v>
      </c>
      <c r="L22" s="9">
        <v>4584.52467771639</v>
      </c>
      <c r="M22" s="10">
        <f t="shared" si="2"/>
        <v>1.0336314261607362</v>
      </c>
      <c r="N22" s="11">
        <v>990774.388</v>
      </c>
      <c r="O22" s="12">
        <v>1110410.496</v>
      </c>
      <c r="P22" s="13">
        <f t="shared" si="3"/>
        <v>1.120750101586195</v>
      </c>
      <c r="Q22" s="14" t="s">
        <v>31</v>
      </c>
      <c r="R22" s="5" t="s">
        <v>32</v>
      </c>
      <c r="S22" s="15">
        <f t="shared" si="0"/>
        <v>2111941.013341048</v>
      </c>
    </row>
    <row r="23" spans="1:19" s="16" customFormat="1" ht="12.75">
      <c r="A23" s="4">
        <v>30777726033</v>
      </c>
      <c r="B23" s="5" t="s">
        <v>63</v>
      </c>
      <c r="C23" s="5" t="s">
        <v>64</v>
      </c>
      <c r="D23" s="6">
        <v>1</v>
      </c>
      <c r="E23" s="5" t="s">
        <v>16</v>
      </c>
      <c r="F23" s="6">
        <v>4</v>
      </c>
      <c r="G23" s="7">
        <v>21</v>
      </c>
      <c r="H23" s="6">
        <v>661</v>
      </c>
      <c r="I23" s="6">
        <v>577</v>
      </c>
      <c r="J23" s="8">
        <f t="shared" si="1"/>
        <v>0.8729198184568835</v>
      </c>
      <c r="K23" s="9">
        <v>2483.1603630862332</v>
      </c>
      <c r="L23" s="9">
        <v>6971.814991334489</v>
      </c>
      <c r="M23" s="10">
        <f t="shared" si="2"/>
        <v>2.8076378372395827</v>
      </c>
      <c r="N23" s="11">
        <v>450580.777</v>
      </c>
      <c r="O23" s="12">
        <v>1027744.422</v>
      </c>
      <c r="P23" s="13">
        <f t="shared" si="3"/>
        <v>2.2809326861274424</v>
      </c>
      <c r="Q23" s="14" t="s">
        <v>31</v>
      </c>
      <c r="R23" s="5" t="s">
        <v>32</v>
      </c>
      <c r="S23" s="15">
        <f t="shared" si="0"/>
        <v>1489024.1358447624</v>
      </c>
    </row>
    <row r="24" spans="1:19" s="16" customFormat="1" ht="12.75">
      <c r="A24" s="4">
        <v>67492500921</v>
      </c>
      <c r="B24" s="5" t="s">
        <v>65</v>
      </c>
      <c r="C24" s="5" t="s">
        <v>10</v>
      </c>
      <c r="D24" s="6">
        <v>21</v>
      </c>
      <c r="E24" s="5" t="s">
        <v>11</v>
      </c>
      <c r="F24" s="6">
        <v>4</v>
      </c>
      <c r="G24" s="7">
        <v>21</v>
      </c>
      <c r="H24" s="6">
        <v>266</v>
      </c>
      <c r="I24" s="6">
        <v>276</v>
      </c>
      <c r="J24" s="8">
        <f t="shared" si="1"/>
        <v>1.037593984962406</v>
      </c>
      <c r="K24" s="9">
        <v>8479.066102756891</v>
      </c>
      <c r="L24" s="9">
        <v>8833.935990338165</v>
      </c>
      <c r="M24" s="10">
        <f t="shared" si="2"/>
        <v>1.041852473288997</v>
      </c>
      <c r="N24" s="11">
        <v>823330.652</v>
      </c>
      <c r="O24" s="12">
        <v>1010394.453</v>
      </c>
      <c r="P24" s="13">
        <f t="shared" si="3"/>
        <v>1.2272037370958953</v>
      </c>
      <c r="Q24" s="14" t="s">
        <v>66</v>
      </c>
      <c r="R24" s="5" t="s">
        <v>67</v>
      </c>
      <c r="S24" s="15">
        <f t="shared" si="0"/>
        <v>1851583.4137432904</v>
      </c>
    </row>
    <row r="25" spans="1:19" s="16" customFormat="1" ht="12.75">
      <c r="A25" s="4">
        <v>50388109754</v>
      </c>
      <c r="B25" s="5" t="s">
        <v>68</v>
      </c>
      <c r="C25" s="5" t="s">
        <v>10</v>
      </c>
      <c r="D25" s="6">
        <v>21</v>
      </c>
      <c r="E25" s="5" t="s">
        <v>11</v>
      </c>
      <c r="F25" s="6">
        <v>4</v>
      </c>
      <c r="G25" s="7">
        <v>21</v>
      </c>
      <c r="H25" s="6">
        <v>122</v>
      </c>
      <c r="I25" s="6">
        <v>132</v>
      </c>
      <c r="J25" s="8">
        <f t="shared" si="1"/>
        <v>1.0819672131147542</v>
      </c>
      <c r="K25" s="9">
        <v>6980.356557377049</v>
      </c>
      <c r="L25" s="9">
        <v>7317.436237373738</v>
      </c>
      <c r="M25" s="10">
        <f t="shared" si="2"/>
        <v>1.0482897509927989</v>
      </c>
      <c r="N25" s="11">
        <v>650771.272</v>
      </c>
      <c r="O25" s="12">
        <v>994066.126</v>
      </c>
      <c r="P25" s="13">
        <f t="shared" si="3"/>
        <v>1.527519988620518</v>
      </c>
      <c r="Q25" s="14" t="s">
        <v>12</v>
      </c>
      <c r="R25" s="5" t="s">
        <v>13</v>
      </c>
      <c r="S25" s="15">
        <f t="shared" si="0"/>
        <v>1659392.8485717035</v>
      </c>
    </row>
    <row r="26" spans="1:19" s="16" customFormat="1" ht="12.75">
      <c r="A26" s="4">
        <v>71642207963</v>
      </c>
      <c r="B26" s="5" t="s">
        <v>69</v>
      </c>
      <c r="C26" s="5" t="s">
        <v>10</v>
      </c>
      <c r="D26" s="6">
        <v>21</v>
      </c>
      <c r="E26" s="5" t="s">
        <v>11</v>
      </c>
      <c r="F26" s="6">
        <v>4</v>
      </c>
      <c r="G26" s="7">
        <v>21</v>
      </c>
      <c r="H26" s="6">
        <v>594</v>
      </c>
      <c r="I26" s="6">
        <v>672</v>
      </c>
      <c r="J26" s="8">
        <f t="shared" si="1"/>
        <v>1.1313131313131313</v>
      </c>
      <c r="K26" s="9">
        <v>5534.523007856341</v>
      </c>
      <c r="L26" s="9">
        <v>5165.985367063492</v>
      </c>
      <c r="M26" s="10">
        <f t="shared" si="2"/>
        <v>0.9334111286068006</v>
      </c>
      <c r="N26" s="11">
        <v>893928.611</v>
      </c>
      <c r="O26" s="12">
        <v>962067.978</v>
      </c>
      <c r="P26" s="13">
        <f t="shared" si="3"/>
        <v>1.0762246181199808</v>
      </c>
      <c r="Q26" s="14" t="s">
        <v>44</v>
      </c>
      <c r="R26" s="5" t="s">
        <v>45</v>
      </c>
      <c r="S26" s="15">
        <f t="shared" si="0"/>
        <v>1867966.238323798</v>
      </c>
    </row>
    <row r="27" spans="1:19" s="16" customFormat="1" ht="12.75">
      <c r="A27" s="4">
        <v>30985203273</v>
      </c>
      <c r="B27" s="5" t="s">
        <v>70</v>
      </c>
      <c r="C27" s="5" t="s">
        <v>10</v>
      </c>
      <c r="D27" s="6">
        <v>21</v>
      </c>
      <c r="E27" s="5" t="s">
        <v>11</v>
      </c>
      <c r="F27" s="6">
        <v>4</v>
      </c>
      <c r="G27" s="7">
        <v>21</v>
      </c>
      <c r="H27" s="6">
        <v>58</v>
      </c>
      <c r="I27" s="6">
        <v>65</v>
      </c>
      <c r="J27" s="8">
        <f t="shared" si="1"/>
        <v>1.1206896551724137</v>
      </c>
      <c r="K27" s="9">
        <v>14282.058908045976</v>
      </c>
      <c r="L27" s="9">
        <v>12211.711538461539</v>
      </c>
      <c r="M27" s="10">
        <f t="shared" si="2"/>
        <v>0.8550385919205192</v>
      </c>
      <c r="N27" s="11">
        <v>585539.031</v>
      </c>
      <c r="O27" s="12">
        <v>959536.037</v>
      </c>
      <c r="P27" s="13">
        <f t="shared" si="3"/>
        <v>1.6387225892717647</v>
      </c>
      <c r="Q27" s="14" t="s">
        <v>66</v>
      </c>
      <c r="R27" s="5" t="s">
        <v>67</v>
      </c>
      <c r="S27" s="15">
        <f t="shared" si="0"/>
        <v>1571695.4528973438</v>
      </c>
    </row>
    <row r="28" spans="1:19" s="16" customFormat="1" ht="12.75">
      <c r="A28" s="4">
        <v>78344221376</v>
      </c>
      <c r="B28" s="5" t="s">
        <v>71</v>
      </c>
      <c r="C28" s="5" t="s">
        <v>72</v>
      </c>
      <c r="D28" s="6">
        <v>21</v>
      </c>
      <c r="E28" s="5" t="s">
        <v>11</v>
      </c>
      <c r="F28" s="6">
        <v>4</v>
      </c>
      <c r="G28" s="7">
        <v>21</v>
      </c>
      <c r="H28" s="6">
        <v>843</v>
      </c>
      <c r="I28" s="6">
        <v>929</v>
      </c>
      <c r="J28" s="8">
        <f t="shared" si="1"/>
        <v>1.1020166073546855</v>
      </c>
      <c r="K28" s="9">
        <v>3798.647785686042</v>
      </c>
      <c r="L28" s="9">
        <v>3857.9099390025117</v>
      </c>
      <c r="M28" s="10">
        <f t="shared" si="2"/>
        <v>1.0156008550041886</v>
      </c>
      <c r="N28" s="11">
        <v>881953.624</v>
      </c>
      <c r="O28" s="12">
        <v>933328.513</v>
      </c>
      <c r="P28" s="13">
        <f t="shared" si="3"/>
        <v>1.0582512363484546</v>
      </c>
      <c r="Q28" s="14" t="s">
        <v>17</v>
      </c>
      <c r="R28" s="5" t="s">
        <v>18</v>
      </c>
      <c r="S28" s="15">
        <f t="shared" si="0"/>
        <v>1824713.8705933874</v>
      </c>
    </row>
    <row r="29" spans="1:19" s="16" customFormat="1" ht="12.75">
      <c r="A29" s="4">
        <v>57159149897</v>
      </c>
      <c r="B29" s="5" t="s">
        <v>73</v>
      </c>
      <c r="C29" s="5" t="s">
        <v>10</v>
      </c>
      <c r="D29" s="6">
        <v>21</v>
      </c>
      <c r="E29" s="5" t="s">
        <v>11</v>
      </c>
      <c r="F29" s="6">
        <v>4</v>
      </c>
      <c r="G29" s="7">
        <v>21</v>
      </c>
      <c r="H29" s="6">
        <v>480</v>
      </c>
      <c r="I29" s="6">
        <v>485</v>
      </c>
      <c r="J29" s="8">
        <f t="shared" si="1"/>
        <v>1.0104166666666667</v>
      </c>
      <c r="K29" s="9">
        <v>6115.294791666667</v>
      </c>
      <c r="L29" s="9">
        <v>6343.05910652921</v>
      </c>
      <c r="M29" s="10">
        <f t="shared" si="2"/>
        <v>1.0372450262206359</v>
      </c>
      <c r="N29" s="11">
        <v>821272.087</v>
      </c>
      <c r="O29" s="12">
        <v>898579.695</v>
      </c>
      <c r="P29" s="13">
        <f t="shared" si="3"/>
        <v>1.0941315420598239</v>
      </c>
      <c r="Q29" s="14" t="s">
        <v>44</v>
      </c>
      <c r="R29" s="5" t="s">
        <v>45</v>
      </c>
      <c r="S29" s="15">
        <f t="shared" si="0"/>
        <v>1733278.2776914309</v>
      </c>
    </row>
    <row r="30" spans="1:19" s="16" customFormat="1" ht="12.75">
      <c r="A30" s="4">
        <v>97966928557</v>
      </c>
      <c r="B30" s="5" t="s">
        <v>74</v>
      </c>
      <c r="C30" s="5" t="s">
        <v>75</v>
      </c>
      <c r="D30" s="6">
        <v>17</v>
      </c>
      <c r="E30" s="5" t="s">
        <v>39</v>
      </c>
      <c r="F30" s="6">
        <v>4</v>
      </c>
      <c r="G30" s="7">
        <v>21</v>
      </c>
      <c r="H30" s="6">
        <v>60</v>
      </c>
      <c r="I30" s="6">
        <v>62</v>
      </c>
      <c r="J30" s="8">
        <f t="shared" si="1"/>
        <v>1.0333333333333334</v>
      </c>
      <c r="K30" s="9">
        <v>8181.504166666667</v>
      </c>
      <c r="L30" s="9">
        <v>8064.817204301075</v>
      </c>
      <c r="M30" s="10">
        <f t="shared" si="2"/>
        <v>0.9857377127740152</v>
      </c>
      <c r="N30" s="11">
        <v>774816.702</v>
      </c>
      <c r="O30" s="12">
        <v>888634.784</v>
      </c>
      <c r="P30" s="13">
        <f t="shared" si="3"/>
        <v>1.1468967843700406</v>
      </c>
      <c r="Q30" s="14" t="s">
        <v>76</v>
      </c>
      <c r="R30" s="5" t="s">
        <v>77</v>
      </c>
      <c r="S30" s="15">
        <f t="shared" si="0"/>
        <v>1679822.9733387984</v>
      </c>
    </row>
    <row r="31" spans="1:19" s="16" customFormat="1" ht="12.75">
      <c r="A31" s="4">
        <v>36998794856</v>
      </c>
      <c r="B31" s="5" t="s">
        <v>78</v>
      </c>
      <c r="C31" s="5" t="s">
        <v>79</v>
      </c>
      <c r="D31" s="6">
        <v>21</v>
      </c>
      <c r="E31" s="5" t="s">
        <v>11</v>
      </c>
      <c r="F31" s="6">
        <v>4</v>
      </c>
      <c r="G31" s="7">
        <v>21</v>
      </c>
      <c r="H31" s="6">
        <v>623</v>
      </c>
      <c r="I31" s="6">
        <v>603</v>
      </c>
      <c r="J31" s="8">
        <f t="shared" si="1"/>
        <v>0.9678972712680578</v>
      </c>
      <c r="K31" s="9">
        <v>6939.3762707330125</v>
      </c>
      <c r="L31" s="9">
        <v>7251.817993366501</v>
      </c>
      <c r="M31" s="10">
        <f t="shared" si="2"/>
        <v>1.0450244676818028</v>
      </c>
      <c r="N31" s="11">
        <v>788947.673</v>
      </c>
      <c r="O31" s="12">
        <v>862168.986</v>
      </c>
      <c r="P31" s="13">
        <f t="shared" si="3"/>
        <v>1.0928088332164967</v>
      </c>
      <c r="Q31" s="14" t="s">
        <v>80</v>
      </c>
      <c r="R31" s="5" t="s">
        <v>81</v>
      </c>
      <c r="S31" s="15">
        <f t="shared" si="0"/>
        <v>1666536.9589946715</v>
      </c>
    </row>
    <row r="32" spans="1:18" ht="12.75">
      <c r="A32" s="18"/>
      <c r="B32" s="18"/>
      <c r="C32" s="18"/>
      <c r="D32" s="18"/>
      <c r="E32" s="18"/>
      <c r="F32" s="18"/>
      <c r="G32" s="18"/>
      <c r="H32" s="19">
        <f>SUM(H2:H31)</f>
        <v>28583</v>
      </c>
      <c r="I32" s="19">
        <f>SUM(I2:I31)</f>
        <v>30451</v>
      </c>
      <c r="J32" s="20">
        <f>I32/H32</f>
        <v>1.065353531819613</v>
      </c>
      <c r="K32" s="19"/>
      <c r="L32" s="19"/>
      <c r="M32" s="21"/>
      <c r="N32" s="19">
        <f>SUM(N2:N31)</f>
        <v>52710834.763</v>
      </c>
      <c r="O32" s="19">
        <f>SUM(O2:O31)</f>
        <v>55419714.527</v>
      </c>
      <c r="P32" s="22">
        <f>O32/N32</f>
        <v>1.051391327346261</v>
      </c>
      <c r="Q32" s="18"/>
      <c r="R32" s="18"/>
    </row>
    <row r="33" spans="1:16" ht="17.25" customHeight="1">
      <c r="A33" s="24" t="s">
        <v>89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2017-06-21T09:32:49Z</dcterms:created>
  <dcterms:modified xsi:type="dcterms:W3CDTF">2017-06-21T10:57:07Z</dcterms:modified>
  <cp:category/>
  <cp:version/>
  <cp:contentType/>
  <cp:contentStatus/>
</cp:coreProperties>
</file>