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Tablica 1" sheetId="4" r:id="rId1"/>
    <sheet name="Tablica 2" sheetId="5" r:id="rId2"/>
    <sheet name="Grafikon 1" sheetId="6" r:id="rId3"/>
    <sheet name="Tablica 3" sheetId="7" r:id="rId4"/>
    <sheet name="Tablica 4" sheetId="8" r:id="rId5"/>
    <sheet name="Grafikon 2" sheetId="10" r:id="rId6"/>
    <sheet name="Grafikon 3" sheetId="9" r:id="rId7"/>
    <sheet name="Grafikon 4" sheetId="11" r:id="rId8"/>
  </sheets>
  <externalReferences>
    <externalReference r:id="rId9"/>
  </externalReferences>
  <definedNames>
    <definedName name="OLE_LINK2" localSheetId="1">'Tablica 2'!$E$8</definedName>
    <definedName name="plaća" localSheetId="2">#REF!</definedName>
    <definedName name="plaća" localSheetId="5">#REF!</definedName>
    <definedName name="plaća" localSheetId="6">#REF!</definedName>
    <definedName name="plaća" localSheetId="7">#REF!</definedName>
    <definedName name="plaća" localSheetId="0">#REF!</definedName>
    <definedName name="plaća" localSheetId="1">#REF!</definedName>
    <definedName name="plaća" localSheetId="3">#REF!</definedName>
    <definedName name="plaća" localSheetId="4">#REF!</definedName>
    <definedName name="plaća">#REF!</definedName>
    <definedName name="PODACI" localSheetId="2">#REF!</definedName>
    <definedName name="PODACI" localSheetId="5">#REF!</definedName>
    <definedName name="PODACI" localSheetId="6">#REF!</definedName>
    <definedName name="PODACI" localSheetId="7">#REF!</definedName>
    <definedName name="PODACI" localSheetId="0">#REF!</definedName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B12" i="10" l="1"/>
  <c r="B12" i="8"/>
  <c r="E12" i="8"/>
  <c r="D12" i="8"/>
  <c r="C12" i="8"/>
  <c r="J7" i="7" l="1"/>
  <c r="J20" i="7"/>
  <c r="H20" i="7"/>
  <c r="F20" i="7"/>
  <c r="D20" i="7"/>
  <c r="J19" i="7"/>
  <c r="H19" i="7"/>
  <c r="F19" i="7"/>
  <c r="D19" i="7"/>
  <c r="J18" i="7"/>
  <c r="H18" i="7"/>
  <c r="F18" i="7"/>
  <c r="D18" i="7"/>
  <c r="J17" i="7"/>
  <c r="H17" i="7"/>
  <c r="F17" i="7"/>
  <c r="D17" i="7"/>
  <c r="J16" i="7"/>
  <c r="H16" i="7"/>
  <c r="F16" i="7"/>
  <c r="D16" i="7"/>
  <c r="J15" i="7"/>
  <c r="H15" i="7"/>
  <c r="F15" i="7"/>
  <c r="D15" i="7"/>
  <c r="J14" i="7"/>
  <c r="H14" i="7"/>
  <c r="F14" i="7"/>
  <c r="D14" i="7"/>
  <c r="J13" i="7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J9" i="7"/>
  <c r="H9" i="7"/>
  <c r="F9" i="7"/>
  <c r="D9" i="7"/>
  <c r="J8" i="7"/>
  <c r="H8" i="7"/>
  <c r="F8" i="7"/>
  <c r="D8" i="7"/>
  <c r="H7" i="7"/>
  <c r="F7" i="7"/>
  <c r="D7" i="7"/>
  <c r="D19" i="5"/>
  <c r="D18" i="5"/>
  <c r="D17" i="5"/>
  <c r="D16" i="5"/>
  <c r="D15" i="5"/>
  <c r="D14" i="5"/>
  <c r="D13" i="5"/>
  <c r="D12" i="5"/>
  <c r="D11" i="5"/>
  <c r="D10" i="5"/>
  <c r="D9" i="5"/>
  <c r="D8" i="5"/>
</calcChain>
</file>

<file path=xl/sharedStrings.xml><?xml version="1.0" encoding="utf-8"?>
<sst xmlns="http://schemas.openxmlformats.org/spreadsheetml/2006/main" count="190" uniqueCount="149">
  <si>
    <t>Otočna Hrvatska</t>
  </si>
  <si>
    <t>Primorsko-goranska županija</t>
  </si>
  <si>
    <t>Splitsko-dalmatinska županija</t>
  </si>
  <si>
    <t>Cres/otok Cres</t>
  </si>
  <si>
    <t>Punat/otok Krk</t>
  </si>
  <si>
    <t>Bol/otok Brač</t>
  </si>
  <si>
    <t>Okrug/otok Čiovo</t>
  </si>
  <si>
    <t>Baška/otok Krk</t>
  </si>
  <si>
    <t>Vrbnik/otok Krk</t>
  </si>
  <si>
    <t>Milna/otok Brač</t>
  </si>
  <si>
    <t>Hvar/otok Hvar</t>
  </si>
  <si>
    <t>Dobrinj/otok Krk</t>
  </si>
  <si>
    <t>Lopar/otok Rab</t>
  </si>
  <si>
    <t>Nerežišća/otok Brač</t>
  </si>
  <si>
    <t>Jelsa/otok Hvar</t>
  </si>
  <si>
    <t>Krk/otok Krk</t>
  </si>
  <si>
    <t>Rab/otok Rab</t>
  </si>
  <si>
    <t>Postira/otok Brač</t>
  </si>
  <si>
    <t>Sućuraj/otok Hvar</t>
  </si>
  <si>
    <t>Malinska-Dubašnica/otok Krk</t>
  </si>
  <si>
    <t>Mali Lošinj/otok Mali Lošinj</t>
  </si>
  <si>
    <t>Pučišća/otok Brač</t>
  </si>
  <si>
    <t>Stari Grad/otok Hvar</t>
  </si>
  <si>
    <t>Omišalj/otok Krk</t>
  </si>
  <si>
    <t>Selca/otok Brač</t>
  </si>
  <si>
    <t>Šolta/otok Šolta</t>
  </si>
  <si>
    <t>Ličko-senjska županija</t>
  </si>
  <si>
    <t>Supetar/otok Brač</t>
  </si>
  <si>
    <t>Komiža/otok Vis</t>
  </si>
  <si>
    <t>Novalja/otok Pag</t>
  </si>
  <si>
    <t>Sutivan/otok Brač</t>
  </si>
  <si>
    <t>Vis/otok Vis</t>
  </si>
  <si>
    <t>Šibenska županija</t>
  </si>
  <si>
    <t>Dubrovačko-neretvanska županija</t>
  </si>
  <si>
    <t>Murter/otok Murter</t>
  </si>
  <si>
    <t>Tisno/otok Murter</t>
  </si>
  <si>
    <t>Blato/otok Korčula</t>
  </si>
  <si>
    <t>Mljet/otok Mljet</t>
  </si>
  <si>
    <t>Zadarska županija</t>
  </si>
  <si>
    <t>Korčula/otok Korčula</t>
  </si>
  <si>
    <t>Janjina/poluotok Pelješac</t>
  </si>
  <si>
    <t>Sali/Dugi otok</t>
  </si>
  <si>
    <t>Tkon/otok Pašman</t>
  </si>
  <si>
    <t>Lumbarda/otok Korčula</t>
  </si>
  <si>
    <t>Orebić/poluotok Pelješac</t>
  </si>
  <si>
    <t>Kolan/otok Pag</t>
  </si>
  <si>
    <t>Vir/otok Vir</t>
  </si>
  <si>
    <t>Smokvica/otok Korčula</t>
  </si>
  <si>
    <t>Ston/poluotok Pelješac</t>
  </si>
  <si>
    <t>Pag/otok Pag</t>
  </si>
  <si>
    <t>Kali/otok Ugljan</t>
  </si>
  <si>
    <t>Vela Luka/otok Korčula</t>
  </si>
  <si>
    <t>Trpanj/poluotok Pelješac</t>
  </si>
  <si>
    <t>Povljana/otok Pag</t>
  </si>
  <si>
    <t>Kukljica/otok Ugljan</t>
  </si>
  <si>
    <t>Lastovo/otok Lastovo</t>
  </si>
  <si>
    <t>Pašman/otok Pašman</t>
  </si>
  <si>
    <t>Preko/otok Ugljan</t>
  </si>
  <si>
    <r>
      <t xml:space="preserve">Tablica 1. </t>
    </r>
    <r>
      <rPr>
        <sz val="9"/>
        <color theme="1"/>
        <rFont val="Arial"/>
        <family val="2"/>
        <charset val="238"/>
      </rPr>
      <t>Popis 51 grada/općine - otočna područja</t>
    </r>
  </si>
  <si>
    <t>Izvor: Fina, Registar godišnjih financijskih izvještaja, obrada GFI-a za 2016. godinu</t>
  </si>
  <si>
    <t>Opis</t>
  </si>
  <si>
    <t>Ukupno RH</t>
  </si>
  <si>
    <t xml:space="preserve">2015. </t>
  </si>
  <si>
    <t xml:space="preserve">2016. 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</si>
  <si>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</si>
  <si>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</si>
  <si>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</si>
  <si>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</si>
  <si>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</si>
  <si>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</si>
  <si>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</si>
  <si>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</si>
  <si>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</si>
  <si>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</si>
  <si>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</si>
  <si>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</si>
  <si>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</si>
  <si>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</si>
  <si>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Bruto investicije samo u novu dugotrajnu imovinu</t>
  </si>
  <si>
    <r>
      <t xml:space="preserve">Tablica 2. </t>
    </r>
    <r>
      <rPr>
        <sz val="9"/>
        <color theme="1"/>
        <rFont val="Arial"/>
        <family val="2"/>
        <charset val="238"/>
      </rPr>
      <t>Osnovni financijski podaci poslovanja poduzetnika otočnih područja i svih poduzetnika RH u 2016. g. (iznosi u tisućama kuna, prosječne plaće u kunama)</t>
    </r>
  </si>
  <si>
    <t>Cres</t>
  </si>
  <si>
    <t>Hvar</t>
  </si>
  <si>
    <t>Mali Lošinj</t>
  </si>
  <si>
    <t>Krk</t>
  </si>
  <si>
    <t>Rab</t>
  </si>
  <si>
    <t>Pag</t>
  </si>
  <si>
    <t>Brač</t>
  </si>
  <si>
    <t>Ugljan</t>
  </si>
  <si>
    <t>Pelješac</t>
  </si>
  <si>
    <t>Korčula</t>
  </si>
  <si>
    <t>Prosječna mjesečna neto plaća po zaposlenom u 2016. godini</t>
  </si>
  <si>
    <r>
      <t>Izvor: Fina, Registar godišnjih financijskih izvještaja</t>
    </r>
    <r>
      <rPr>
        <b/>
        <sz val="8"/>
        <color rgb="FF17365D"/>
        <rFont val="Arial"/>
        <family val="2"/>
        <charset val="238"/>
      </rPr>
      <t xml:space="preserve"> </t>
    </r>
  </si>
  <si>
    <t>Ukupno</t>
  </si>
  <si>
    <t>Mikro</t>
  </si>
  <si>
    <t>Mali</t>
  </si>
  <si>
    <t>Srednje veliki</t>
  </si>
  <si>
    <t>Veliki</t>
  </si>
  <si>
    <t>Iznos</t>
  </si>
  <si>
    <t>Udio u uk. (%)</t>
  </si>
  <si>
    <t>Ukupan prihod</t>
  </si>
  <si>
    <t>Porez na dobit</t>
  </si>
  <si>
    <r>
      <t xml:space="preserve">Tablica 3. </t>
    </r>
    <r>
      <rPr>
        <sz val="9"/>
        <color theme="1"/>
        <rFont val="Arial"/>
        <family val="2"/>
        <charset val="238"/>
      </rPr>
      <t>Osnovni financijski podaci poslovanja poduzetnika otočnih područja u 2016. godini prema veličini (iznosi u tisućama kuna, udjeli u %)</t>
    </r>
  </si>
  <si>
    <t>Izvor: Fina, Registar godišnjih financijskih izvještaja</t>
  </si>
  <si>
    <r>
      <t xml:space="preserve">Grafikon 1. </t>
    </r>
    <r>
      <rPr>
        <sz val="9"/>
        <color theme="1"/>
        <rFont val="Arial"/>
        <family val="2"/>
        <charset val="238"/>
      </rPr>
      <t>Prosječna mjesečna neto plaća po zaposlenom u 2016. g. na razini otoka/poluotoka (iznosi u tisućama kuna)</t>
    </r>
  </si>
  <si>
    <t>Područje djelatnosti</t>
  </si>
  <si>
    <t>Konsolidirani financijski rezultat – dobit (+) ili gubitak (-) razdoblja</t>
  </si>
  <si>
    <r>
      <t>A)</t>
    </r>
    <r>
      <rPr>
        <sz val="9"/>
        <color rgb="FF003366"/>
        <rFont val="Arial"/>
        <family val="2"/>
        <charset val="238"/>
      </rPr>
      <t xml:space="preserve"> Poljoprivreda, šumarstvo i ribarstvo </t>
    </r>
  </si>
  <si>
    <r>
      <t xml:space="preserve">C) </t>
    </r>
    <r>
      <rPr>
        <sz val="9"/>
        <color rgb="FF003366"/>
        <rFont val="Arial"/>
        <family val="2"/>
        <charset val="238"/>
      </rPr>
      <t>Prerađivačka industrija</t>
    </r>
  </si>
  <si>
    <r>
      <t>F)</t>
    </r>
    <r>
      <rPr>
        <sz val="9"/>
        <color rgb="FF003366"/>
        <rFont val="Arial"/>
        <family val="2"/>
        <charset val="238"/>
      </rPr>
      <t xml:space="preserve"> Građevinarstvo</t>
    </r>
  </si>
  <si>
    <r>
      <t>G)</t>
    </r>
    <r>
      <rPr>
        <sz val="9"/>
        <color rgb="FF003366"/>
        <rFont val="Arial"/>
        <family val="2"/>
        <charset val="238"/>
      </rPr>
      <t xml:space="preserve"> Trgovina na veliko i malo</t>
    </r>
  </si>
  <si>
    <t>I) Djelatnost pružanja smještaja te pripreme i usluživanja hrane</t>
  </si>
  <si>
    <t>Ostale djelatnosti</t>
  </si>
  <si>
    <r>
      <t xml:space="preserve">Tablica 4. </t>
    </r>
    <r>
      <rPr>
        <sz val="9"/>
        <color theme="1"/>
        <rFont val="Arial"/>
        <family val="2"/>
        <charset val="238"/>
      </rPr>
      <t>Osnovni financijski podaci poslovanja poduzetnika otočnih područja u 2016. godini prema djelatnostima (iznosi u tisućama kuna, prosječne plaće u kunama)</t>
    </r>
  </si>
  <si>
    <t>Državno</t>
  </si>
  <si>
    <t>Privatno</t>
  </si>
  <si>
    <t>Mješovito</t>
  </si>
  <si>
    <t>Zadružno</t>
  </si>
  <si>
    <t>Ukupan prihod 2016</t>
  </si>
  <si>
    <r>
      <t>I)</t>
    </r>
    <r>
      <rPr>
        <sz val="9"/>
        <color rgb="FF003366"/>
        <rFont val="Arial"/>
        <family val="2"/>
        <charset val="238"/>
      </rPr>
      <t xml:space="preserve"> Djelatnost pružanja smještaja te pripreme i usluž. hrane</t>
    </r>
  </si>
  <si>
    <r>
      <t>H)</t>
    </r>
    <r>
      <rPr>
        <sz val="9"/>
        <color rgb="FF003366"/>
        <rFont val="Arial"/>
        <family val="2"/>
        <charset val="238"/>
      </rPr>
      <t xml:space="preserve"> Prijevoz i skladištenje</t>
    </r>
  </si>
  <si>
    <r>
      <t xml:space="preserve">E) </t>
    </r>
    <r>
      <rPr>
        <sz val="9"/>
        <color rgb="FF003366"/>
        <rFont val="Arial"/>
        <family val="2"/>
        <charset val="238"/>
      </rPr>
      <t xml:space="preserve">Opskrba vodom; uklanjanje otpadnih voda </t>
    </r>
  </si>
  <si>
    <r>
      <t xml:space="preserve">N) </t>
    </r>
    <r>
      <rPr>
        <sz val="9"/>
        <color rgb="FF003366"/>
        <rFont val="Arial"/>
        <family val="2"/>
        <charset val="238"/>
      </rPr>
      <t>Administrativne i pomoćne uslužne djelatnosti</t>
    </r>
  </si>
  <si>
    <r>
      <t xml:space="preserve">M) </t>
    </r>
    <r>
      <rPr>
        <sz val="9"/>
        <color rgb="FF003366"/>
        <rFont val="Arial"/>
        <family val="2"/>
        <charset val="238"/>
      </rPr>
      <t>Stručne, znanstvene i tehničke djelatnosti</t>
    </r>
  </si>
  <si>
    <r>
      <t xml:space="preserve">R) </t>
    </r>
    <r>
      <rPr>
        <sz val="9"/>
        <color rgb="FF003366"/>
        <rFont val="Arial"/>
        <family val="2"/>
        <charset val="238"/>
      </rPr>
      <t>Umjetnost, zabava i rekreacija</t>
    </r>
  </si>
  <si>
    <r>
      <t xml:space="preserve">L) </t>
    </r>
    <r>
      <rPr>
        <sz val="9"/>
        <color rgb="FF003366"/>
        <rFont val="Arial"/>
        <family val="2"/>
        <charset val="238"/>
      </rPr>
      <t>Poslovanje nekretninama</t>
    </r>
  </si>
  <si>
    <r>
      <t xml:space="preserve">B) </t>
    </r>
    <r>
      <rPr>
        <sz val="9"/>
        <color rgb="FF003366"/>
        <rFont val="Arial"/>
        <family val="2"/>
        <charset val="238"/>
      </rPr>
      <t xml:space="preserve">Rudarstvo i vađenje </t>
    </r>
  </si>
  <si>
    <r>
      <t>J)</t>
    </r>
    <r>
      <rPr>
        <sz val="9"/>
        <color rgb="FF003366"/>
        <rFont val="Arial"/>
        <family val="2"/>
        <charset val="238"/>
      </rPr>
      <t xml:space="preserve"> Informacije i komunikacije</t>
    </r>
  </si>
  <si>
    <r>
      <t xml:space="preserve">S) </t>
    </r>
    <r>
      <rPr>
        <sz val="9"/>
        <color rgb="FF003366"/>
        <rFont val="Arial"/>
        <family val="2"/>
        <charset val="238"/>
      </rPr>
      <t>Ostale uslužne djelatnosti</t>
    </r>
  </si>
  <si>
    <r>
      <t xml:space="preserve">Q) </t>
    </r>
    <r>
      <rPr>
        <sz val="9"/>
        <color rgb="FF003366"/>
        <rFont val="Arial"/>
        <family val="2"/>
        <charset val="238"/>
      </rPr>
      <t>Djelatnosti zdravstvene zaštite i socijalne skrbi</t>
    </r>
  </si>
  <si>
    <r>
      <t>K</t>
    </r>
    <r>
      <rPr>
        <sz val="9"/>
        <color rgb="FF003366"/>
        <rFont val="Arial"/>
        <family val="2"/>
        <charset val="238"/>
      </rPr>
      <t>) Financijske djelatnosti i djelatnosti osiguranja</t>
    </r>
  </si>
  <si>
    <r>
      <t xml:space="preserve">P) </t>
    </r>
    <r>
      <rPr>
        <sz val="9"/>
        <color rgb="FF003366"/>
        <rFont val="Arial"/>
        <family val="2"/>
        <charset val="238"/>
      </rPr>
      <t>Obrazovanje</t>
    </r>
  </si>
  <si>
    <r>
      <t>D)</t>
    </r>
    <r>
      <rPr>
        <sz val="9"/>
        <color rgb="FF003366"/>
        <rFont val="Arial"/>
        <family val="2"/>
        <charset val="238"/>
      </rPr>
      <t xml:space="preserve"> Opskrba električnom energijom, plinom, parom i klimatiz.</t>
    </r>
  </si>
  <si>
    <r>
      <t xml:space="preserve">0) </t>
    </r>
    <r>
      <rPr>
        <sz val="9"/>
        <color rgb="FF003366"/>
        <rFont val="Arial"/>
        <family val="2"/>
        <charset val="238"/>
      </rPr>
      <t>Fizičke osobe bez djelatnosti</t>
    </r>
  </si>
  <si>
    <r>
      <t xml:space="preserve">O) </t>
    </r>
    <r>
      <rPr>
        <sz val="9"/>
        <color rgb="FF003366"/>
        <rFont val="Arial"/>
        <family val="2"/>
        <charset val="238"/>
      </rPr>
      <t>Javna uprava i obrana; obvezno socijalno osiguranje</t>
    </r>
  </si>
  <si>
    <r>
      <t xml:space="preserve">Grafikon 3. </t>
    </r>
    <r>
      <rPr>
        <sz val="9"/>
        <rFont val="Arial"/>
        <family val="2"/>
        <charset val="238"/>
      </rPr>
      <t>Udio rezultata u ukupnim prihodima otočnih područja prema vlasništvu poduzetnika u 2016. godini</t>
    </r>
  </si>
  <si>
    <r>
      <t xml:space="preserve">Grafikon 2. </t>
    </r>
    <r>
      <rPr>
        <sz val="9"/>
        <rFont val="Arial"/>
        <family val="2"/>
        <charset val="238"/>
      </rPr>
      <t>Udio rezultata u ukupnim prihodima otočnih područja prema djelatnosti poduzetnika u 2016. godini</t>
    </r>
  </si>
  <si>
    <t>Naziv grada/općine</t>
  </si>
  <si>
    <t>Kolan (Pag)</t>
  </si>
  <si>
    <t>Nerežišća (Brač)</t>
  </si>
  <si>
    <t>Kali (Ugljan)</t>
  </si>
  <si>
    <t>Krk (Krk)</t>
  </si>
  <si>
    <t>Tkon (Pašman)</t>
  </si>
  <si>
    <t>Malinska-Dubašnica (Krk)</t>
  </si>
  <si>
    <t>Hvar (Hvar)</t>
  </si>
  <si>
    <t>Smokvica (Korčula)</t>
  </si>
  <si>
    <t>Punat (Krk)</t>
  </si>
  <si>
    <r>
      <t xml:space="preserve">Grafikon 4. </t>
    </r>
    <r>
      <rPr>
        <sz val="9"/>
        <rFont val="Arial"/>
        <family val="2"/>
        <charset val="238"/>
      </rPr>
      <t>Prihod po zaposlenom u 2016. godini na ukupnoj razini otočnih gradova/općina (iznosi u tisućama kuna)</t>
    </r>
  </si>
  <si>
    <t>Novalja (Pag)</t>
  </si>
  <si>
    <t>Prihod po zaposlenom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</si>
</sst>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 ;[Red]\-#,##0\ "/>
    <numFmt numFmtId="171" formatCode="#,##0.0_ ;[Red]\-#,##0.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sz val="10"/>
      <color rgb="FF003366"/>
      <name val="Arabic Typesetting"/>
      <family val="4"/>
      <charset val="238"/>
    </font>
    <font>
      <b/>
      <sz val="8.5"/>
      <color rgb="FF17365D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indexed="9"/>
      <name val="Arial"/>
      <family val="2"/>
      <charset val="238"/>
    </font>
    <font>
      <sz val="8.5"/>
      <color rgb="FF003366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indexed="56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8"/>
      <color rgb="FF17365D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3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3" fillId="0" borderId="0" xfId="1" applyFont="1"/>
    <xf numFmtId="0" fontId="1" fillId="0" borderId="0" xfId="1"/>
    <xf numFmtId="0" fontId="5" fillId="4" borderId="4" xfId="1" applyFont="1" applyFill="1" applyBorder="1" applyAlignment="1">
      <alignment horizontal="justify" vertical="center" wrapText="1"/>
    </xf>
    <xf numFmtId="0" fontId="5" fillId="4" borderId="5" xfId="1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2" fillId="0" borderId="0" xfId="29" applyFont="1"/>
    <xf numFmtId="0" fontId="1" fillId="0" borderId="0" xfId="29"/>
    <xf numFmtId="0" fontId="16" fillId="5" borderId="8" xfId="29" applyFont="1" applyFill="1" applyBorder="1" applyAlignment="1">
      <alignment horizontal="center" vertical="center" wrapText="1"/>
    </xf>
    <xf numFmtId="49" fontId="17" fillId="6" borderId="7" xfId="30" applyNumberFormat="1" applyFont="1" applyFill="1" applyBorder="1" applyAlignment="1">
      <alignment horizontal="center" vertical="center" wrapText="1"/>
    </xf>
    <xf numFmtId="0" fontId="18" fillId="7" borderId="9" xfId="29" applyFont="1" applyFill="1" applyBorder="1" applyAlignment="1">
      <alignment horizontal="justify" vertical="center"/>
    </xf>
    <xf numFmtId="3" fontId="18" fillId="4" borderId="9" xfId="29" applyNumberFormat="1" applyFont="1" applyFill="1" applyBorder="1" applyAlignment="1">
      <alignment horizontal="right" vertical="center"/>
    </xf>
    <xf numFmtId="164" fontId="18" fillId="4" borderId="9" xfId="29" applyNumberFormat="1" applyFont="1" applyFill="1" applyBorder="1" applyAlignment="1">
      <alignment horizontal="right" vertical="center"/>
    </xf>
    <xf numFmtId="3" fontId="19" fillId="0" borderId="9" xfId="29" applyNumberFormat="1" applyFont="1" applyFill="1" applyBorder="1" applyAlignment="1">
      <alignment horizontal="right" vertical="center"/>
    </xf>
    <xf numFmtId="3" fontId="18" fillId="0" borderId="9" xfId="29" applyNumberFormat="1" applyFont="1" applyFill="1" applyBorder="1" applyAlignment="1">
      <alignment horizontal="right" vertical="center"/>
    </xf>
    <xf numFmtId="164" fontId="18" fillId="7" borderId="9" xfId="29" applyNumberFormat="1" applyFont="1" applyFill="1" applyBorder="1" applyAlignment="1">
      <alignment horizontal="right" vertical="center"/>
    </xf>
    <xf numFmtId="0" fontId="18" fillId="0" borderId="9" xfId="29" applyFont="1" applyBorder="1" applyAlignment="1">
      <alignment horizontal="justify" vertical="center"/>
    </xf>
    <xf numFmtId="0" fontId="18" fillId="0" borderId="9" xfId="29" applyFont="1" applyBorder="1" applyAlignment="1">
      <alignment horizontal="left" vertical="center" wrapText="1"/>
    </xf>
    <xf numFmtId="0" fontId="18" fillId="0" borderId="0" xfId="29" applyFont="1" applyFill="1" applyBorder="1" applyAlignment="1">
      <alignment horizontal="justify" vertical="center"/>
    </xf>
    <xf numFmtId="1" fontId="18" fillId="0" borderId="0" xfId="29" applyNumberFormat="1" applyFont="1" applyFill="1" applyBorder="1" applyAlignment="1">
      <alignment horizontal="right" vertical="center"/>
    </xf>
    <xf numFmtId="0" fontId="21" fillId="0" borderId="9" xfId="29" applyFont="1" applyBorder="1" applyAlignment="1">
      <alignment horizontal="left" vertical="center" wrapText="1"/>
    </xf>
    <xf numFmtId="3" fontId="21" fillId="4" borderId="9" xfId="29" applyNumberFormat="1" applyFont="1" applyFill="1" applyBorder="1" applyAlignment="1">
      <alignment horizontal="right" vertical="center"/>
    </xf>
    <xf numFmtId="164" fontId="21" fillId="4" borderId="9" xfId="29" applyNumberFormat="1" applyFont="1" applyFill="1" applyBorder="1" applyAlignment="1">
      <alignment horizontal="right" vertical="center"/>
    </xf>
    <xf numFmtId="3" fontId="21" fillId="0" borderId="9" xfId="29" applyNumberFormat="1" applyFont="1" applyFill="1" applyBorder="1" applyAlignment="1">
      <alignment horizontal="right" vertical="center"/>
    </xf>
    <xf numFmtId="164" fontId="21" fillId="7" borderId="9" xfId="29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2" fillId="6" borderId="10" xfId="29" applyFont="1" applyFill="1" applyBorder="1" applyAlignment="1">
      <alignment horizontal="center" vertical="center" wrapText="1"/>
    </xf>
    <xf numFmtId="3" fontId="23" fillId="0" borderId="0" xfId="29" applyNumberFormat="1" applyFont="1" applyFill="1" applyBorder="1" applyAlignment="1">
      <alignment vertical="center" wrapText="1"/>
    </xf>
    <xf numFmtId="3" fontId="20" fillId="0" borderId="0" xfId="29" applyNumberFormat="1" applyFont="1" applyFill="1" applyBorder="1" applyAlignment="1">
      <alignment horizontal="right" vertical="center" wrapText="1"/>
    </xf>
    <xf numFmtId="2" fontId="25" fillId="5" borderId="8" xfId="29" applyNumberFormat="1" applyFont="1" applyFill="1" applyBorder="1" applyAlignment="1">
      <alignment horizontal="center" vertical="center" wrapText="1"/>
    </xf>
    <xf numFmtId="0" fontId="18" fillId="0" borderId="9" xfId="29" applyFont="1" applyBorder="1" applyAlignment="1">
      <alignment horizontal="justify" vertical="center" wrapText="1"/>
    </xf>
    <xf numFmtId="3" fontId="26" fillId="8" borderId="9" xfId="29" applyNumberFormat="1" applyFont="1" applyFill="1" applyBorder="1" applyAlignment="1">
      <alignment horizontal="right" vertical="center"/>
    </xf>
    <xf numFmtId="3" fontId="26" fillId="0" borderId="9" xfId="29" applyNumberFormat="1" applyFont="1" applyBorder="1" applyAlignment="1">
      <alignment horizontal="right" vertical="center"/>
    </xf>
    <xf numFmtId="164" fontId="26" fillId="0" borderId="9" xfId="29" applyNumberFormat="1" applyFont="1" applyBorder="1" applyAlignment="1">
      <alignment horizontal="right" vertical="center"/>
    </xf>
    <xf numFmtId="3" fontId="26" fillId="0" borderId="9" xfId="29" applyNumberFormat="1" applyFont="1" applyFill="1" applyBorder="1" applyAlignment="1">
      <alignment horizontal="right" vertical="center"/>
    </xf>
    <xf numFmtId="3" fontId="27" fillId="0" borderId="9" xfId="29" applyNumberFormat="1" applyFont="1" applyBorder="1" applyAlignment="1">
      <alignment horizontal="right" vertical="center"/>
    </xf>
    <xf numFmtId="3" fontId="28" fillId="8" borderId="9" xfId="29" applyNumberFormat="1" applyFont="1" applyFill="1" applyBorder="1" applyAlignment="1">
      <alignment horizontal="right" vertical="center"/>
    </xf>
    <xf numFmtId="3" fontId="28" fillId="0" borderId="9" xfId="29" applyNumberFormat="1" applyFont="1" applyBorder="1" applyAlignment="1">
      <alignment horizontal="right" vertical="center"/>
    </xf>
    <xf numFmtId="164" fontId="28" fillId="0" borderId="9" xfId="29" applyNumberFormat="1" applyFont="1" applyBorder="1" applyAlignment="1">
      <alignment horizontal="right" vertical="center"/>
    </xf>
    <xf numFmtId="0" fontId="18" fillId="0" borderId="9" xfId="29" applyFont="1" applyBorder="1" applyAlignment="1">
      <alignment horizontal="left" vertical="center"/>
    </xf>
    <xf numFmtId="0" fontId="5" fillId="4" borderId="1" xfId="1" applyFont="1" applyFill="1" applyBorder="1" applyAlignment="1">
      <alignment horizontal="justify" vertical="center" wrapText="1"/>
    </xf>
    <xf numFmtId="0" fontId="5" fillId="4" borderId="3" xfId="1" applyFont="1" applyFill="1" applyBorder="1" applyAlignment="1">
      <alignment horizontal="justify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6" fillId="5" borderId="6" xfId="29" applyFont="1" applyFill="1" applyBorder="1" applyAlignment="1">
      <alignment horizontal="center" vertical="center" wrapText="1"/>
    </xf>
    <xf numFmtId="0" fontId="16" fillId="5" borderId="8" xfId="29" applyFont="1" applyFill="1" applyBorder="1" applyAlignment="1">
      <alignment horizontal="center" vertical="center" wrapText="1"/>
    </xf>
    <xf numFmtId="2" fontId="16" fillId="5" borderId="6" xfId="29" applyNumberFormat="1" applyFont="1" applyFill="1" applyBorder="1" applyAlignment="1">
      <alignment horizontal="center" vertical="center" wrapText="1"/>
    </xf>
    <xf numFmtId="2" fontId="16" fillId="5" borderId="8" xfId="29" applyNumberFormat="1" applyFont="1" applyFill="1" applyBorder="1" applyAlignment="1">
      <alignment horizontal="center" vertical="center" wrapText="1"/>
    </xf>
    <xf numFmtId="0" fontId="29" fillId="0" borderId="9" xfId="29" applyFont="1" applyBorder="1" applyAlignment="1">
      <alignment horizontal="justify" vertical="center"/>
    </xf>
    <xf numFmtId="3" fontId="30" fillId="0" borderId="9" xfId="29" applyNumberFormat="1" applyFont="1" applyBorder="1" applyAlignment="1">
      <alignment horizontal="right" vertical="center"/>
    </xf>
    <xf numFmtId="0" fontId="30" fillId="0" borderId="9" xfId="29" applyFont="1" applyBorder="1" applyAlignment="1">
      <alignment horizontal="left" vertical="center" wrapText="1"/>
    </xf>
    <xf numFmtId="0" fontId="30" fillId="9" borderId="9" xfId="29" applyFont="1" applyFill="1" applyBorder="1" applyAlignment="1">
      <alignment horizontal="justify" vertical="center"/>
    </xf>
    <xf numFmtId="3" fontId="30" fillId="9" borderId="9" xfId="29" applyNumberFormat="1" applyFont="1" applyFill="1" applyBorder="1" applyAlignment="1">
      <alignment horizontal="right" vertical="center"/>
    </xf>
    <xf numFmtId="3" fontId="26" fillId="9" borderId="9" xfId="29" applyNumberFormat="1" applyFont="1" applyFill="1" applyBorder="1" applyAlignment="1">
      <alignment horizontal="right" vertical="center"/>
    </xf>
    <xf numFmtId="0" fontId="31" fillId="10" borderId="9" xfId="29" applyFont="1" applyFill="1" applyBorder="1" applyAlignment="1">
      <alignment horizontal="justify" vertical="center"/>
    </xf>
    <xf numFmtId="3" fontId="32" fillId="10" borderId="9" xfId="29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justify" vertical="center"/>
    </xf>
    <xf numFmtId="0" fontId="9" fillId="0" borderId="0" xfId="23"/>
    <xf numFmtId="0" fontId="17" fillId="6" borderId="7" xfId="23" applyFont="1" applyFill="1" applyBorder="1" applyAlignment="1">
      <alignment horizontal="center" vertical="center" wrapText="1"/>
    </xf>
    <xf numFmtId="0" fontId="30" fillId="0" borderId="12" xfId="23" applyFont="1" applyBorder="1" applyAlignment="1">
      <alignment horizontal="left" vertical="center" wrapText="1"/>
    </xf>
    <xf numFmtId="3" fontId="20" fillId="0" borderId="12" xfId="23" applyNumberFormat="1" applyFont="1" applyBorder="1" applyAlignment="1">
      <alignment horizontal="right" vertical="center"/>
    </xf>
    <xf numFmtId="0" fontId="17" fillId="6" borderId="13" xfId="23" applyFont="1" applyFill="1" applyBorder="1" applyAlignment="1">
      <alignment horizontal="center" vertical="center" wrapText="1"/>
    </xf>
    <xf numFmtId="0" fontId="9" fillId="0" borderId="0" xfId="30"/>
    <xf numFmtId="3" fontId="20" fillId="0" borderId="12" xfId="23" applyNumberFormat="1" applyFont="1" applyFill="1" applyBorder="1" applyAlignment="1">
      <alignment horizontal="left" vertical="center"/>
    </xf>
    <xf numFmtId="165" fontId="35" fillId="0" borderId="11" xfId="33" applyNumberFormat="1" applyFont="1" applyFill="1" applyBorder="1" applyAlignment="1">
      <alignment horizontal="right" vertical="center"/>
    </xf>
    <xf numFmtId="3" fontId="36" fillId="11" borderId="14" xfId="23" applyNumberFormat="1" applyFont="1" applyFill="1" applyBorder="1" applyAlignment="1">
      <alignment horizontal="left" vertical="center"/>
    </xf>
    <xf numFmtId="165" fontId="34" fillId="11" borderId="0" xfId="30" applyNumberFormat="1" applyFont="1" applyFill="1"/>
    <xf numFmtId="3" fontId="20" fillId="11" borderId="12" xfId="23" applyNumberFormat="1" applyFont="1" applyFill="1" applyBorder="1" applyAlignment="1">
      <alignment horizontal="left" vertical="center"/>
    </xf>
    <xf numFmtId="165" fontId="35" fillId="11" borderId="11" xfId="33" applyNumberFormat="1" applyFont="1" applyFill="1" applyBorder="1" applyAlignment="1">
      <alignment horizontal="right" vertical="center"/>
    </xf>
    <xf numFmtId="165" fontId="35" fillId="11" borderId="12" xfId="33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17" fillId="6" borderId="10" xfId="29" applyFont="1" applyFill="1" applyBorder="1" applyAlignment="1">
      <alignment horizontal="center" vertical="center" wrapText="1"/>
    </xf>
    <xf numFmtId="3" fontId="20" fillId="0" borderId="0" xfId="29" applyNumberFormat="1" applyFont="1" applyFill="1" applyBorder="1" applyAlignment="1">
      <alignment vertical="center" wrapText="1"/>
    </xf>
    <xf numFmtId="171" fontId="20" fillId="0" borderId="0" xfId="29" applyNumberFormat="1" applyFont="1" applyFill="1" applyBorder="1" applyAlignment="1">
      <alignment horizontal="right" vertical="center" wrapText="1"/>
    </xf>
    <xf numFmtId="3" fontId="20" fillId="0" borderId="0" xfId="30" applyNumberFormat="1" applyFont="1" applyFill="1" applyBorder="1" applyAlignment="1">
      <alignment vertical="center" wrapText="1"/>
    </xf>
  </cellXfs>
  <cellStyles count="34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_List7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81975227047419E-2"/>
          <c:y val="0.16754613139130237"/>
          <c:w val="0.87693578100132563"/>
          <c:h val="0.6726548582624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1'!$B$5</c:f>
              <c:strCache>
                <c:ptCount val="1"/>
                <c:pt idx="0">
                  <c:v>Prosječna mjesečna neto plaća po zaposlenom u 2016. godini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1'!$A$6:$A$15</c:f>
              <c:strCache>
                <c:ptCount val="10"/>
                <c:pt idx="0">
                  <c:v>Cres</c:v>
                </c:pt>
                <c:pt idx="1">
                  <c:v>Hvar</c:v>
                </c:pt>
                <c:pt idx="2">
                  <c:v>Mali Lošinj</c:v>
                </c:pt>
                <c:pt idx="3">
                  <c:v>Krk</c:v>
                </c:pt>
                <c:pt idx="4">
                  <c:v>Rab</c:v>
                </c:pt>
                <c:pt idx="5">
                  <c:v>Pag</c:v>
                </c:pt>
                <c:pt idx="6">
                  <c:v>Brač</c:v>
                </c:pt>
                <c:pt idx="7">
                  <c:v>Ugljan</c:v>
                </c:pt>
                <c:pt idx="8">
                  <c:v>Pelješac</c:v>
                </c:pt>
                <c:pt idx="9">
                  <c:v>Korčula</c:v>
                </c:pt>
              </c:strCache>
            </c:strRef>
          </c:cat>
          <c:val>
            <c:numRef>
              <c:f>'Grafikon 1'!$B$6:$B$15</c:f>
              <c:numCache>
                <c:formatCode>#,##0</c:formatCode>
                <c:ptCount val="10"/>
                <c:pt idx="0">
                  <c:v>5368.7888226198365</c:v>
                </c:pt>
                <c:pt idx="1">
                  <c:v>5188.19437407642</c:v>
                </c:pt>
                <c:pt idx="2">
                  <c:v>5104.5574302134646</c:v>
                </c:pt>
                <c:pt idx="3">
                  <c:v>4982.6340927258188</c:v>
                </c:pt>
                <c:pt idx="4">
                  <c:v>4960.0497063758385</c:v>
                </c:pt>
                <c:pt idx="5">
                  <c:v>4684.191514396457</c:v>
                </c:pt>
                <c:pt idx="6">
                  <c:v>4651.4490970367542</c:v>
                </c:pt>
                <c:pt idx="7">
                  <c:v>4523.2458244491827</c:v>
                </c:pt>
                <c:pt idx="8">
                  <c:v>4506.1070719110039</c:v>
                </c:pt>
                <c:pt idx="9">
                  <c:v>4503.3911737089211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26048"/>
        <c:axId val="55027584"/>
      </c:barChart>
      <c:catAx>
        <c:axId val="55026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5027584"/>
        <c:crosses val="autoZero"/>
        <c:auto val="1"/>
        <c:lblAlgn val="ctr"/>
        <c:lblOffset val="100"/>
        <c:noMultiLvlLbl val="0"/>
      </c:catAx>
      <c:valAx>
        <c:axId val="5502758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5502604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40406577253096621"/>
          <c:y val="3.0182927689992683E-2"/>
          <c:w val="0.58127480808748389"/>
          <c:h val="0.12668061641670425"/>
        </c:manualLayout>
      </c:layout>
      <c:overlay val="0"/>
      <c:txPr>
        <a:bodyPr/>
        <a:lstStyle/>
        <a:p>
          <a:pPr>
            <a:defRPr sz="1000" b="0">
              <a:solidFill>
                <a:srgbClr val="002060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189685168241042E-2"/>
          <c:y val="0.1174909857579278"/>
          <c:w val="0.55344063988728087"/>
          <c:h val="0.82698541370853229"/>
        </c:manualLayout>
      </c:layout>
      <c:pie3DChart>
        <c:varyColors val="1"/>
        <c:ser>
          <c:idx val="0"/>
          <c:order val="0"/>
          <c:tx>
            <c:strRef>
              <c:f>'Grafikon 2'!$B$5</c:f>
              <c:strCache>
                <c:ptCount val="1"/>
                <c:pt idx="0">
                  <c:v>Ukupan prihod 2016</c:v>
                </c:pt>
              </c:strCache>
            </c:strRef>
          </c:tx>
          <c:explosion val="25"/>
          <c:dLbls>
            <c:dLbl>
              <c:idx val="4"/>
              <c:layout>
                <c:manualLayout>
                  <c:x val="6.9030246014665522E-2"/>
                  <c:y val="7.24822511940105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2024613211841224E-2"/>
                  <c:y val="9.99753883223613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5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2'!$A$6:$A$12</c:f>
              <c:strCache>
                <c:ptCount val="7"/>
                <c:pt idx="0">
                  <c:v>I) Djelatnost pružanja smještaja te pripreme i usluž. hrane</c:v>
                </c:pt>
                <c:pt idx="1">
                  <c:v>G) Trgovina na veliko i malo</c:v>
                </c:pt>
                <c:pt idx="2">
                  <c:v>C) Prerađivačka industrija</c:v>
                </c:pt>
                <c:pt idx="3">
                  <c:v>F) Građevinarstvo</c:v>
                </c:pt>
                <c:pt idx="4">
                  <c:v>A) Poljoprivreda, šumarstvo i ribarstvo </c:v>
                </c:pt>
                <c:pt idx="5">
                  <c:v>H) Prijevoz i skladištenje</c:v>
                </c:pt>
                <c:pt idx="6">
                  <c:v>Ostale djelatnosti</c:v>
                </c:pt>
              </c:strCache>
            </c:strRef>
          </c:cat>
          <c:val>
            <c:numRef>
              <c:f>'Grafikon 2'!$B$6:$B$12</c:f>
              <c:numCache>
                <c:formatCode>#,##0_ ;[Red]\-#,##0\ </c:formatCode>
                <c:ptCount val="7"/>
                <c:pt idx="0">
                  <c:v>2500815.6839999999</c:v>
                </c:pt>
                <c:pt idx="1">
                  <c:v>2128200.8769999999</c:v>
                </c:pt>
                <c:pt idx="2">
                  <c:v>1251239.08</c:v>
                </c:pt>
                <c:pt idx="3">
                  <c:v>1178961.406</c:v>
                </c:pt>
                <c:pt idx="4">
                  <c:v>758025.04799999995</c:v>
                </c:pt>
                <c:pt idx="5">
                  <c:v>612506.55799999996</c:v>
                </c:pt>
                <c:pt idx="6">
                  <c:v>1471084.7129999998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8023394375212101"/>
          <c:y val="5.9900692741276185E-2"/>
          <c:w val="0.41710409766700601"/>
          <c:h val="0.92871976248870536"/>
        </c:manualLayout>
      </c:layout>
      <c:overlay val="0"/>
      <c:txPr>
        <a:bodyPr/>
        <a:lstStyle/>
        <a:p>
          <a:pPr>
            <a:defRPr sz="12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74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947446123532216E-2"/>
          <c:y val="1.2176133323140435E-2"/>
          <c:w val="0.88939638826908862"/>
          <c:h val="0.96258298295237366"/>
        </c:manualLayout>
      </c:layout>
      <c:pie3DChart>
        <c:varyColors val="1"/>
        <c:ser>
          <c:idx val="0"/>
          <c:order val="0"/>
          <c:tx>
            <c:strRef>
              <c:f>'Grafikon 3'!$A$7</c:f>
              <c:strCache>
                <c:ptCount val="1"/>
                <c:pt idx="0">
                  <c:v>Ukupan prihod</c:v>
                </c:pt>
              </c:strCache>
            </c:strRef>
          </c:tx>
          <c:explosion val="25"/>
          <c:dPt>
            <c:idx val="1"/>
            <c:bubble3D val="0"/>
            <c:explosion val="31"/>
          </c:dPt>
          <c:dLbls>
            <c:dLbl>
              <c:idx val="0"/>
              <c:layout>
                <c:manualLayout>
                  <c:x val="3.7139432944741671E-4"/>
                  <c:y val="-8.35991132176438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763402561639725"/>
                  <c:y val="-0.1037787558671674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2563038661445286"/>
                  <c:y val="-0.105299289045180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178264905933189E-3"/>
                  <c:y val="-0.115401880590168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3'!$B$6:$E$6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Zadružno</c:v>
                </c:pt>
              </c:strCache>
            </c:strRef>
          </c:cat>
          <c:val>
            <c:numRef>
              <c:f>'Grafikon 3'!$B$7:$E$7</c:f>
              <c:numCache>
                <c:formatCode>#,##0</c:formatCode>
                <c:ptCount val="4"/>
                <c:pt idx="0">
                  <c:v>611591.21499999997</c:v>
                </c:pt>
                <c:pt idx="1">
                  <c:v>8649700.0250000004</c:v>
                </c:pt>
                <c:pt idx="2">
                  <c:v>220389.315</c:v>
                </c:pt>
                <c:pt idx="3">
                  <c:v>419152.81099999999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676097993693343"/>
          <c:y val="0.61129944193868979"/>
          <c:w val="0.28682424022257125"/>
          <c:h val="0.35882440696389056"/>
        </c:manualLayout>
      </c:layout>
      <c:overlay val="0"/>
      <c:txPr>
        <a:bodyPr/>
        <a:lstStyle/>
        <a:p>
          <a:pPr>
            <a:defRPr sz="1050" b="0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6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11628158355115"/>
          <c:y val="8.5661080074487903E-2"/>
          <c:w val="0.65628118422782911"/>
          <c:h val="0.720262467191601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4'!$B$5</c:f>
              <c:strCache>
                <c:ptCount val="1"/>
                <c:pt idx="0">
                  <c:v>Prihod po zaposlenom 2016.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00" b="0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4'!$A$6:$A$15</c:f>
              <c:strCache>
                <c:ptCount val="10"/>
                <c:pt idx="0">
                  <c:v>Novalja (Pag)</c:v>
                </c:pt>
                <c:pt idx="1">
                  <c:v>Kolan (Pag)</c:v>
                </c:pt>
                <c:pt idx="2">
                  <c:v>Nerežišća (Brač)</c:v>
                </c:pt>
                <c:pt idx="3">
                  <c:v>Kali (Ugljan)</c:v>
                </c:pt>
                <c:pt idx="4">
                  <c:v>Krk (Krk)</c:v>
                </c:pt>
                <c:pt idx="5">
                  <c:v>Tkon (Pašman)</c:v>
                </c:pt>
                <c:pt idx="6">
                  <c:v>Malinska-Dubašnica (Krk)</c:v>
                </c:pt>
                <c:pt idx="7">
                  <c:v>Hvar (Hvar)</c:v>
                </c:pt>
                <c:pt idx="8">
                  <c:v>Smokvica (Korčula)</c:v>
                </c:pt>
                <c:pt idx="9">
                  <c:v>Punat (Krk)</c:v>
                </c:pt>
              </c:strCache>
            </c:strRef>
          </c:cat>
          <c:val>
            <c:numRef>
              <c:f>'Grafikon 4'!$B$6:$B$15</c:f>
              <c:numCache>
                <c:formatCode>#,##0.0_ ;[Red]\-#,##0.0\ </c:formatCode>
                <c:ptCount val="10"/>
                <c:pt idx="0">
                  <c:v>686.29529783950613</c:v>
                </c:pt>
                <c:pt idx="1">
                  <c:v>674.71990322580643</c:v>
                </c:pt>
                <c:pt idx="2">
                  <c:v>673.45036842105264</c:v>
                </c:pt>
                <c:pt idx="3">
                  <c:v>667.48092359932093</c:v>
                </c:pt>
                <c:pt idx="4">
                  <c:v>636.08245401382237</c:v>
                </c:pt>
                <c:pt idx="5">
                  <c:v>627.41433333333339</c:v>
                </c:pt>
                <c:pt idx="6">
                  <c:v>604.0413570504528</c:v>
                </c:pt>
                <c:pt idx="7">
                  <c:v>587.01367796610168</c:v>
                </c:pt>
                <c:pt idx="8">
                  <c:v>575.68906451612906</c:v>
                </c:pt>
                <c:pt idx="9">
                  <c:v>560.76430202578274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09760"/>
        <c:axId val="112311296"/>
      </c:barChart>
      <c:catAx>
        <c:axId val="1123097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2311296"/>
        <c:crosses val="autoZero"/>
        <c:auto val="1"/>
        <c:lblAlgn val="ctr"/>
        <c:lblOffset val="100"/>
        <c:noMultiLvlLbl val="0"/>
      </c:catAx>
      <c:valAx>
        <c:axId val="112311296"/>
        <c:scaling>
          <c:orientation val="minMax"/>
        </c:scaling>
        <c:delete val="0"/>
        <c:axPos val="b"/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230976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2819126487049191"/>
          <c:y val="0.91483775421927005"/>
          <c:w val="0.66435729250504494"/>
          <c:h val="6.0243730156959843E-2"/>
        </c:manualLayout>
      </c:layout>
      <c:overlay val="0"/>
      <c:txPr>
        <a:bodyPr/>
        <a:lstStyle/>
        <a:p>
          <a:pPr>
            <a:defRPr sz="1000" b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76200</xdr:rowOff>
    </xdr:from>
    <xdr:to>
      <xdr:col>1</xdr:col>
      <xdr:colOff>152400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57150</xdr:rowOff>
    </xdr:from>
    <xdr:to>
      <xdr:col>0</xdr:col>
      <xdr:colOff>1628775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33337</xdr:rowOff>
    </xdr:from>
    <xdr:to>
      <xdr:col>12</xdr:col>
      <xdr:colOff>619125</xdr:colOff>
      <xdr:row>15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0</xdr:row>
      <xdr:rowOff>57150</xdr:rowOff>
    </xdr:from>
    <xdr:to>
      <xdr:col>1</xdr:col>
      <xdr:colOff>971550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0</xdr:col>
      <xdr:colOff>1590675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0</xdr:col>
      <xdr:colOff>1581150</xdr:colOff>
      <xdr:row>1</xdr:row>
      <xdr:rowOff>123824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5</xdr:row>
      <xdr:rowOff>142875</xdr:rowOff>
    </xdr:from>
    <xdr:to>
      <xdr:col>7</xdr:col>
      <xdr:colOff>438150</xdr:colOff>
      <xdr:row>21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57150</xdr:rowOff>
    </xdr:from>
    <xdr:to>
      <xdr:col>0</xdr:col>
      <xdr:colOff>1457325</xdr:colOff>
      <xdr:row>1</xdr:row>
      <xdr:rowOff>143932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362075" cy="26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651933</xdr:colOff>
      <xdr:row>8</xdr:row>
      <xdr:rowOff>73026</xdr:rowOff>
    </xdr:from>
    <xdr:to>
      <xdr:col>4</xdr:col>
      <xdr:colOff>561976</xdr:colOff>
      <xdr:row>22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0</xdr:row>
      <xdr:rowOff>42334</xdr:rowOff>
    </xdr:from>
    <xdr:to>
      <xdr:col>0</xdr:col>
      <xdr:colOff>1489075</xdr:colOff>
      <xdr:row>1</xdr:row>
      <xdr:rowOff>129116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334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48684</xdr:rowOff>
    </xdr:from>
    <xdr:to>
      <xdr:col>13</xdr:col>
      <xdr:colOff>68791</xdr:colOff>
      <xdr:row>19</xdr:row>
      <xdr:rowOff>21167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57150</xdr:rowOff>
    </xdr:from>
    <xdr:to>
      <xdr:col>1</xdr:col>
      <xdr:colOff>581025</xdr:colOff>
      <xdr:row>1</xdr:row>
      <xdr:rowOff>134407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62075" cy="26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e%20po%20posebnom%20zahtjevu/2017/Gradovi%20i%20op&#263;ine%20RH_2016/2016_Gradovi%20i%20op&#263;ine_server/2016_Gradovi%20i%20opc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  <sheetName val="Podaci1"/>
      <sheetName val="T1"/>
      <sheetName val="T2"/>
      <sheetName val="POPOVAČA"/>
      <sheetName val="G2_G3"/>
      <sheetName val="T3"/>
      <sheetName val="T4"/>
      <sheetName val="G4_G5"/>
      <sheetName val="T5"/>
      <sheetName val="T6"/>
      <sheetName val="T7"/>
      <sheetName val="T8"/>
      <sheetName val="G6"/>
      <sheetName val="T9"/>
      <sheetName val="T10"/>
      <sheetName val="G7"/>
      <sheetName val="T11"/>
      <sheetName val="T12"/>
      <sheetName val="T13-gradovi sa &lt;100 PODUZETNIKA"/>
      <sheetName val="G8_G9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G10"/>
      <sheetName val="T24"/>
      <sheetName val="G11_G12"/>
      <sheetName val="T25"/>
      <sheetName val="G13_G14"/>
      <sheetName val="G15"/>
      <sheetName val="T26"/>
      <sheetName val="G16"/>
      <sheetName val="T27"/>
      <sheetName val="T28"/>
      <sheetName val="G18"/>
      <sheetName val="G17"/>
      <sheetName val="OTOČNA po vlasništvu"/>
      <sheetName val="Prilog 1_2015"/>
      <sheetName val="Prilog 1_2016"/>
      <sheetName val="2016_u tis.kn (2)"/>
      <sheetName val="OTOČNA po djelatnosti"/>
      <sheetName val="OTOČNA po veličini"/>
      <sheetName val="OTOČNA RH"/>
      <sheetName val="OTOČNA RH otoci"/>
      <sheetName val="Plaće otoci"/>
      <sheetName val="SVE"/>
      <sheetName val="GRADOVI"/>
      <sheetName val="OPĆINE"/>
      <sheetName val="2016_u tis.kn"/>
      <sheetName val="SVE_NOVO"/>
      <sheetName val="Gradovi&lt;100"/>
      <sheetName val="Gradovi&gt;100"/>
      <sheetName val="OPĆINE_2016"/>
      <sheetName val="GRADOVI_2016"/>
      <sheetName val="Općine&gt;100"/>
      <sheetName val="Općine&lt;100"/>
      <sheetName val="BEZ ZAPOSLENI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3">
          <cell r="B3" t="str">
            <v>Prihod po zaposlenom 2016</v>
          </cell>
        </row>
        <row r="4">
          <cell r="A4" t="str">
            <v>Novalja(Pag)</v>
          </cell>
          <cell r="B4">
            <v>686.29529783950613</v>
          </cell>
        </row>
        <row r="5">
          <cell r="A5" t="str">
            <v>Kolan (Pag)</v>
          </cell>
          <cell r="B5">
            <v>674.71990322580643</v>
          </cell>
        </row>
        <row r="6">
          <cell r="A6" t="str">
            <v>Nerežišća (Brač)</v>
          </cell>
          <cell r="B6">
            <v>673.45036842105264</v>
          </cell>
        </row>
        <row r="7">
          <cell r="A7" t="str">
            <v>Kali (Ugljan)</v>
          </cell>
          <cell r="B7">
            <v>667.48092359932093</v>
          </cell>
        </row>
        <row r="8">
          <cell r="A8" t="str">
            <v>Krk (Krk)</v>
          </cell>
          <cell r="B8">
            <v>636.08245401382237</v>
          </cell>
        </row>
        <row r="9">
          <cell r="A9" t="str">
            <v>Tkon (Pašman)</v>
          </cell>
          <cell r="B9">
            <v>627.41433333333339</v>
          </cell>
        </row>
        <row r="10">
          <cell r="A10" t="str">
            <v>Malinska-Dubašnica (Krk)</v>
          </cell>
          <cell r="B10">
            <v>604.0413570504528</v>
          </cell>
        </row>
        <row r="11">
          <cell r="A11" t="str">
            <v>Hvar (Hvar)</v>
          </cell>
          <cell r="B11">
            <v>587.01367796610168</v>
          </cell>
        </row>
        <row r="12">
          <cell r="A12" t="str">
            <v>Smokvica (Korčula)</v>
          </cell>
          <cell r="B12">
            <v>575.68906451612906</v>
          </cell>
        </row>
        <row r="13">
          <cell r="A13" t="str">
            <v>Punat (Krk)</v>
          </cell>
          <cell r="B13">
            <v>560.76430202578274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>
        <row r="3">
          <cell r="F3" t="str">
            <v>Ukupan prihod 2016</v>
          </cell>
        </row>
        <row r="4">
          <cell r="E4" t="str">
            <v>I) Djelatnost pružanja smještaja te pripreme i usluž. hrane</v>
          </cell>
          <cell r="F4">
            <v>2500815.6839999999</v>
          </cell>
        </row>
        <row r="5">
          <cell r="E5" t="str">
            <v>G) Trgovina na veliko i malo</v>
          </cell>
          <cell r="F5">
            <v>2128200.8769999999</v>
          </cell>
        </row>
        <row r="6">
          <cell r="E6" t="str">
            <v>C) Prerađivačka industrija</v>
          </cell>
          <cell r="F6">
            <v>1251239.08</v>
          </cell>
        </row>
        <row r="7">
          <cell r="E7" t="str">
            <v>F) Građevinarstvo</v>
          </cell>
          <cell r="F7">
            <v>1178961.406</v>
          </cell>
        </row>
        <row r="8">
          <cell r="E8" t="str">
            <v xml:space="preserve">A) Poljoprivreda, šumarstvo i ribarstvo </v>
          </cell>
          <cell r="F8">
            <v>758025.04799999995</v>
          </cell>
        </row>
        <row r="9">
          <cell r="E9" t="str">
            <v>H) Prijevoz i skladištenje</v>
          </cell>
          <cell r="F9">
            <v>612506.55799999996</v>
          </cell>
        </row>
        <row r="10">
          <cell r="E10" t="str">
            <v>Ostale djelatnosti</v>
          </cell>
          <cell r="F10">
            <v>1471084.7129999998</v>
          </cell>
        </row>
      </sheetData>
      <sheetData sheetId="42">
        <row r="26">
          <cell r="B26" t="str">
            <v>Državno</v>
          </cell>
          <cell r="C26" t="str">
            <v>Privatno</v>
          </cell>
          <cell r="D26" t="str">
            <v>Mješovito</v>
          </cell>
          <cell r="E26" t="str">
            <v>Zadružno</v>
          </cell>
        </row>
        <row r="27">
          <cell r="A27" t="str">
            <v>Ukupan prihod</v>
          </cell>
          <cell r="B27">
            <v>611591.21499999997</v>
          </cell>
          <cell r="C27">
            <v>8649700.0250000004</v>
          </cell>
          <cell r="D27">
            <v>220389.315</v>
          </cell>
          <cell r="E27">
            <v>419152.81099999999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abSelected="1" workbookViewId="0">
      <selection activeCell="A26" sqref="A26"/>
    </sheetView>
  </sheetViews>
  <sheetFormatPr defaultColWidth="10" defaultRowHeight="15" x14ac:dyDescent="0.25"/>
  <cols>
    <col min="1" max="1" width="22" style="2" customWidth="1"/>
    <col min="2" max="2" width="27.140625" style="2" customWidth="1"/>
    <col min="3" max="3" width="17.140625" style="2" customWidth="1"/>
    <col min="4" max="16384" width="10" style="2"/>
  </cols>
  <sheetData>
    <row r="3" spans="1:5" s="1" customFormat="1" x14ac:dyDescent="0.35">
      <c r="A3" s="5" t="s">
        <v>58</v>
      </c>
    </row>
    <row r="4" spans="1:5" ht="15.75" thickBot="1" x14ac:dyDescent="0.3"/>
    <row r="5" spans="1:5" ht="15.75" thickBot="1" x14ac:dyDescent="0.3">
      <c r="A5" s="46" t="s">
        <v>0</v>
      </c>
      <c r="B5" s="47"/>
      <c r="C5" s="47"/>
      <c r="D5" s="47"/>
      <c r="E5" s="48"/>
    </row>
    <row r="6" spans="1:5" ht="15.75" thickBot="1" x14ac:dyDescent="0.3">
      <c r="A6" s="43" t="s">
        <v>1</v>
      </c>
      <c r="B6" s="44"/>
      <c r="C6" s="43" t="s">
        <v>2</v>
      </c>
      <c r="D6" s="45"/>
      <c r="E6" s="44"/>
    </row>
    <row r="7" spans="1:5" ht="15.75" thickBot="1" x14ac:dyDescent="0.3">
      <c r="A7" s="3" t="s">
        <v>3</v>
      </c>
      <c r="B7" s="4" t="s">
        <v>4</v>
      </c>
      <c r="C7" s="4" t="s">
        <v>5</v>
      </c>
      <c r="D7" s="41" t="s">
        <v>6</v>
      </c>
      <c r="E7" s="42"/>
    </row>
    <row r="8" spans="1:5" ht="15.75" thickBot="1" x14ac:dyDescent="0.3">
      <c r="A8" s="3" t="s">
        <v>7</v>
      </c>
      <c r="B8" s="4" t="s">
        <v>8</v>
      </c>
      <c r="C8" s="4" t="s">
        <v>9</v>
      </c>
      <c r="D8" s="41" t="s">
        <v>10</v>
      </c>
      <c r="E8" s="42"/>
    </row>
    <row r="9" spans="1:5" ht="15.75" thickBot="1" x14ac:dyDescent="0.3">
      <c r="A9" s="3" t="s">
        <v>11</v>
      </c>
      <c r="B9" s="4" t="s">
        <v>12</v>
      </c>
      <c r="C9" s="4" t="s">
        <v>13</v>
      </c>
      <c r="D9" s="41" t="s">
        <v>14</v>
      </c>
      <c r="E9" s="42"/>
    </row>
    <row r="10" spans="1:5" ht="15.75" thickBot="1" x14ac:dyDescent="0.3">
      <c r="A10" s="3" t="s">
        <v>15</v>
      </c>
      <c r="B10" s="4" t="s">
        <v>16</v>
      </c>
      <c r="C10" s="4" t="s">
        <v>17</v>
      </c>
      <c r="D10" s="41" t="s">
        <v>18</v>
      </c>
      <c r="E10" s="42"/>
    </row>
    <row r="11" spans="1:5" ht="15.75" thickBot="1" x14ac:dyDescent="0.3">
      <c r="A11" s="3" t="s">
        <v>19</v>
      </c>
      <c r="B11" s="4" t="s">
        <v>20</v>
      </c>
      <c r="C11" s="4" t="s">
        <v>21</v>
      </c>
      <c r="D11" s="41" t="s">
        <v>22</v>
      </c>
      <c r="E11" s="42"/>
    </row>
    <row r="12" spans="1:5" ht="15.75" thickBot="1" x14ac:dyDescent="0.3">
      <c r="A12" s="3" t="s">
        <v>23</v>
      </c>
      <c r="B12" s="4"/>
      <c r="C12" s="4" t="s">
        <v>24</v>
      </c>
      <c r="D12" s="41" t="s">
        <v>25</v>
      </c>
      <c r="E12" s="42"/>
    </row>
    <row r="13" spans="1:5" ht="15.75" thickBot="1" x14ac:dyDescent="0.3">
      <c r="A13" s="43" t="s">
        <v>26</v>
      </c>
      <c r="B13" s="44"/>
      <c r="C13" s="4" t="s">
        <v>27</v>
      </c>
      <c r="D13" s="41" t="s">
        <v>28</v>
      </c>
      <c r="E13" s="42"/>
    </row>
    <row r="14" spans="1:5" ht="15.75" thickBot="1" x14ac:dyDescent="0.3">
      <c r="A14" s="3" t="s">
        <v>29</v>
      </c>
      <c r="B14" s="4"/>
      <c r="C14" s="4" t="s">
        <v>30</v>
      </c>
      <c r="D14" s="41" t="s">
        <v>31</v>
      </c>
      <c r="E14" s="42"/>
    </row>
    <row r="15" spans="1:5" ht="15.75" thickBot="1" x14ac:dyDescent="0.3">
      <c r="A15" s="43" t="s">
        <v>32</v>
      </c>
      <c r="B15" s="44"/>
      <c r="C15" s="43" t="s">
        <v>33</v>
      </c>
      <c r="D15" s="45"/>
      <c r="E15" s="44"/>
    </row>
    <row r="16" spans="1:5" ht="15.75" thickBot="1" x14ac:dyDescent="0.3">
      <c r="A16" s="3" t="s">
        <v>34</v>
      </c>
      <c r="B16" s="4" t="s">
        <v>35</v>
      </c>
      <c r="C16" s="4" t="s">
        <v>36</v>
      </c>
      <c r="D16" s="41" t="s">
        <v>37</v>
      </c>
      <c r="E16" s="42"/>
    </row>
    <row r="17" spans="1:5" ht="15.75" thickBot="1" x14ac:dyDescent="0.3">
      <c r="A17" s="43" t="s">
        <v>38</v>
      </c>
      <c r="B17" s="44"/>
      <c r="C17" s="4" t="s">
        <v>39</v>
      </c>
      <c r="D17" s="41" t="s">
        <v>40</v>
      </c>
      <c r="E17" s="42"/>
    </row>
    <row r="18" spans="1:5" ht="15.75" thickBot="1" x14ac:dyDescent="0.3">
      <c r="A18" s="3" t="s">
        <v>41</v>
      </c>
      <c r="B18" s="4" t="s">
        <v>42</v>
      </c>
      <c r="C18" s="4" t="s">
        <v>43</v>
      </c>
      <c r="D18" s="41" t="s">
        <v>44</v>
      </c>
      <c r="E18" s="42"/>
    </row>
    <row r="19" spans="1:5" ht="15.75" thickBot="1" x14ac:dyDescent="0.3">
      <c r="A19" s="3" t="s">
        <v>45</v>
      </c>
      <c r="B19" s="4" t="s">
        <v>46</v>
      </c>
      <c r="C19" s="4" t="s">
        <v>47</v>
      </c>
      <c r="D19" s="41" t="s">
        <v>48</v>
      </c>
      <c r="E19" s="42"/>
    </row>
    <row r="20" spans="1:5" ht="15.75" thickBot="1" x14ac:dyDescent="0.3">
      <c r="A20" s="3" t="s">
        <v>49</v>
      </c>
      <c r="B20" s="4" t="s">
        <v>50</v>
      </c>
      <c r="C20" s="4" t="s">
        <v>51</v>
      </c>
      <c r="D20" s="41" t="s">
        <v>52</v>
      </c>
      <c r="E20" s="42"/>
    </row>
    <row r="21" spans="1:5" ht="15.75" thickBot="1" x14ac:dyDescent="0.3">
      <c r="A21" s="3" t="s">
        <v>53</v>
      </c>
      <c r="B21" s="4" t="s">
        <v>54</v>
      </c>
      <c r="C21" s="4" t="s">
        <v>55</v>
      </c>
      <c r="D21" s="41"/>
      <c r="E21" s="42"/>
    </row>
    <row r="22" spans="1:5" ht="15.75" thickBot="1" x14ac:dyDescent="0.3">
      <c r="A22" s="3" t="s">
        <v>56</v>
      </c>
      <c r="B22" s="4" t="s">
        <v>57</v>
      </c>
      <c r="C22" s="4"/>
      <c r="D22" s="41"/>
      <c r="E22" s="42"/>
    </row>
    <row r="24" spans="1:5" x14ac:dyDescent="0.25">
      <c r="A24" s="6" t="s">
        <v>59</v>
      </c>
    </row>
  </sheetData>
  <mergeCells count="22">
    <mergeCell ref="D14:E14"/>
    <mergeCell ref="A5:E5"/>
    <mergeCell ref="A6:B6"/>
    <mergeCell ref="C6:E6"/>
    <mergeCell ref="D7:E7"/>
    <mergeCell ref="D8:E8"/>
    <mergeCell ref="D9:E9"/>
    <mergeCell ref="D10:E10"/>
    <mergeCell ref="D11:E11"/>
    <mergeCell ref="D12:E12"/>
    <mergeCell ref="A13:B13"/>
    <mergeCell ref="D13:E13"/>
    <mergeCell ref="D19:E19"/>
    <mergeCell ref="D20:E20"/>
    <mergeCell ref="D21:E21"/>
    <mergeCell ref="D22:E22"/>
    <mergeCell ref="A15:B15"/>
    <mergeCell ref="C15:E15"/>
    <mergeCell ref="D16:E16"/>
    <mergeCell ref="A17:B17"/>
    <mergeCell ref="D17:E17"/>
    <mergeCell ref="D18:E18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workbookViewId="0">
      <selection activeCell="A22" sqref="A22"/>
    </sheetView>
  </sheetViews>
  <sheetFormatPr defaultColWidth="10" defaultRowHeight="15" x14ac:dyDescent="0.25"/>
  <cols>
    <col min="1" max="1" width="39.85546875" style="8" customWidth="1"/>
    <col min="2" max="4" width="10" style="8"/>
    <col min="5" max="6" width="10.42578125" style="8" bestFit="1" customWidth="1"/>
    <col min="7" max="16384" width="10" style="8"/>
  </cols>
  <sheetData>
    <row r="3" spans="1:7" s="7" customFormat="1" ht="12.75" x14ac:dyDescent="0.2">
      <c r="A3" s="5" t="s">
        <v>79</v>
      </c>
    </row>
    <row r="5" spans="1:7" ht="15" customHeight="1" x14ac:dyDescent="0.25">
      <c r="A5" s="49" t="s">
        <v>60</v>
      </c>
      <c r="B5" s="49" t="s">
        <v>0</v>
      </c>
      <c r="C5" s="49"/>
      <c r="D5" s="49"/>
      <c r="E5" s="49" t="s">
        <v>61</v>
      </c>
      <c r="F5" s="49"/>
      <c r="G5" s="49"/>
    </row>
    <row r="6" spans="1:7" ht="15" customHeight="1" x14ac:dyDescent="0.25">
      <c r="A6" s="50"/>
      <c r="B6" s="10" t="s">
        <v>62</v>
      </c>
      <c r="C6" s="10" t="s">
        <v>63</v>
      </c>
      <c r="D6" s="10" t="s">
        <v>64</v>
      </c>
      <c r="E6" s="10" t="s">
        <v>62</v>
      </c>
      <c r="F6" s="10" t="s">
        <v>63</v>
      </c>
      <c r="G6" s="10" t="s">
        <v>64</v>
      </c>
    </row>
    <row r="7" spans="1:7" x14ac:dyDescent="0.25">
      <c r="A7" s="11" t="s">
        <v>65</v>
      </c>
      <c r="B7" s="12"/>
      <c r="C7" s="12">
        <v>4201</v>
      </c>
      <c r="D7" s="13" t="s">
        <v>66</v>
      </c>
      <c r="E7" s="14"/>
      <c r="F7" s="15">
        <v>114483</v>
      </c>
      <c r="G7" s="16" t="s">
        <v>66</v>
      </c>
    </row>
    <row r="8" spans="1:7" x14ac:dyDescent="0.25">
      <c r="A8" s="17" t="s">
        <v>67</v>
      </c>
      <c r="B8" s="12">
        <v>19934</v>
      </c>
      <c r="C8" s="12">
        <v>20844</v>
      </c>
      <c r="D8" s="13">
        <f>C8/B8*100</f>
        <v>104.56506471355473</v>
      </c>
      <c r="E8" s="15">
        <v>811607</v>
      </c>
      <c r="F8" s="15">
        <v>853110</v>
      </c>
      <c r="G8" s="16">
        <v>105.11368186819483</v>
      </c>
    </row>
    <row r="9" spans="1:7" x14ac:dyDescent="0.25">
      <c r="A9" s="17" t="s">
        <v>68</v>
      </c>
      <c r="B9" s="12">
        <v>9396474.5030000005</v>
      </c>
      <c r="C9" s="12">
        <v>9900833.3660000004</v>
      </c>
      <c r="D9" s="13">
        <f t="shared" ref="D9:D19" si="0">C9/B9*100</f>
        <v>105.36753292779089</v>
      </c>
      <c r="E9" s="15">
        <v>602185146.76300001</v>
      </c>
      <c r="F9" s="15">
        <v>633109425.24300003</v>
      </c>
      <c r="G9" s="16">
        <v>105.1353439463313</v>
      </c>
    </row>
    <row r="10" spans="1:7" x14ac:dyDescent="0.25">
      <c r="A10" s="17" t="s">
        <v>69</v>
      </c>
      <c r="B10" s="12">
        <v>9219189.0510000009</v>
      </c>
      <c r="C10" s="12">
        <v>9508862.0960000008</v>
      </c>
      <c r="D10" s="13">
        <f t="shared" si="0"/>
        <v>103.14206643770451</v>
      </c>
      <c r="E10" s="15">
        <v>579471489.023</v>
      </c>
      <c r="F10" s="15">
        <v>602063828.41400003</v>
      </c>
      <c r="G10" s="16">
        <v>103.89878360177671</v>
      </c>
    </row>
    <row r="11" spans="1:7" x14ac:dyDescent="0.25">
      <c r="A11" s="17" t="s">
        <v>70</v>
      </c>
      <c r="B11" s="12">
        <v>682559.42500000005</v>
      </c>
      <c r="C11" s="12">
        <v>712950.90800000005</v>
      </c>
      <c r="D11" s="13">
        <f t="shared" si="0"/>
        <v>104.45257685805159</v>
      </c>
      <c r="E11" s="15">
        <v>40125221.539999999</v>
      </c>
      <c r="F11" s="15">
        <v>45702436.774999999</v>
      </c>
      <c r="G11" s="16">
        <v>113.89952508907693</v>
      </c>
    </row>
    <row r="12" spans="1:7" x14ac:dyDescent="0.25">
      <c r="A12" s="17" t="s">
        <v>71</v>
      </c>
      <c r="B12" s="12">
        <v>505273.973</v>
      </c>
      <c r="C12" s="12">
        <v>320979.63799999998</v>
      </c>
      <c r="D12" s="13">
        <f t="shared" si="0"/>
        <v>63.525860256411818</v>
      </c>
      <c r="E12" s="15">
        <v>17411563.798</v>
      </c>
      <c r="F12" s="15">
        <v>14656839.949999999</v>
      </c>
      <c r="G12" s="16">
        <v>84.178768317660086</v>
      </c>
    </row>
    <row r="13" spans="1:7" x14ac:dyDescent="0.25">
      <c r="A13" s="17" t="s">
        <v>72</v>
      </c>
      <c r="B13" s="12">
        <v>625924.29</v>
      </c>
      <c r="C13" s="12">
        <v>612420.56999999995</v>
      </c>
      <c r="D13" s="13">
        <f t="shared" si="0"/>
        <v>97.842595308132218</v>
      </c>
      <c r="E13" s="15">
        <v>34416661.354999997</v>
      </c>
      <c r="F13" s="15">
        <v>38695897.696000002</v>
      </c>
      <c r="G13" s="16">
        <v>112.43361840609889</v>
      </c>
    </row>
    <row r="14" spans="1:7" x14ac:dyDescent="0.25">
      <c r="A14" s="17" t="s">
        <v>73</v>
      </c>
      <c r="B14" s="12">
        <v>505079.51199999999</v>
      </c>
      <c r="C14" s="12">
        <v>318390.625</v>
      </c>
      <c r="D14" s="13">
        <f t="shared" si="0"/>
        <v>63.037723256531542</v>
      </c>
      <c r="E14" s="15">
        <v>17033958.460000001</v>
      </c>
      <c r="F14" s="15">
        <v>14660641.818</v>
      </c>
      <c r="G14" s="16">
        <v>86.067145534180185</v>
      </c>
    </row>
    <row r="15" spans="1:7" ht="22.5" x14ac:dyDescent="0.25">
      <c r="A15" s="21" t="s">
        <v>74</v>
      </c>
      <c r="B15" s="22">
        <v>120844.77800000001</v>
      </c>
      <c r="C15" s="22">
        <v>294029.94500000001</v>
      </c>
      <c r="D15" s="23">
        <f t="shared" si="0"/>
        <v>243.31208171858282</v>
      </c>
      <c r="E15" s="24">
        <v>17382702.895</v>
      </c>
      <c r="F15" s="24">
        <v>24035255.877999999</v>
      </c>
      <c r="G15" s="25">
        <v>138.27110791218524</v>
      </c>
    </row>
    <row r="16" spans="1:7" x14ac:dyDescent="0.25">
      <c r="A16" s="17" t="s">
        <v>75</v>
      </c>
      <c r="B16" s="12">
        <v>1508242.0190000001</v>
      </c>
      <c r="C16" s="12">
        <v>1601530.31</v>
      </c>
      <c r="D16" s="13">
        <f t="shared" si="0"/>
        <v>106.18523352517737</v>
      </c>
      <c r="E16" s="15">
        <v>112453658.774</v>
      </c>
      <c r="F16" s="15">
        <v>119433878.847</v>
      </c>
      <c r="G16" s="16">
        <v>106.20719694592442</v>
      </c>
    </row>
    <row r="17" spans="1:7" x14ac:dyDescent="0.25">
      <c r="A17" s="17" t="s">
        <v>76</v>
      </c>
      <c r="B17" s="12">
        <v>437234.02899999998</v>
      </c>
      <c r="C17" s="12">
        <v>421585.18699999998</v>
      </c>
      <c r="D17" s="13">
        <f t="shared" si="0"/>
        <v>96.42094600098018</v>
      </c>
      <c r="E17" s="15">
        <v>92327857.203999996</v>
      </c>
      <c r="F17" s="15">
        <v>100350185.336</v>
      </c>
      <c r="G17" s="16">
        <v>108.68895734715744</v>
      </c>
    </row>
    <row r="18" spans="1:7" x14ac:dyDescent="0.25">
      <c r="A18" s="40" t="s">
        <v>78</v>
      </c>
      <c r="B18" s="12">
        <v>782793.27599999995</v>
      </c>
      <c r="C18" s="12">
        <v>717438.58400000003</v>
      </c>
      <c r="D18" s="13">
        <f t="shared" si="0"/>
        <v>91.651091801151352</v>
      </c>
      <c r="E18" s="15">
        <v>24669986.614999998</v>
      </c>
      <c r="F18" s="15">
        <v>25225962.026999999</v>
      </c>
      <c r="G18" s="16">
        <v>102.25365104844424</v>
      </c>
    </row>
    <row r="19" spans="1:7" x14ac:dyDescent="0.25">
      <c r="A19" s="40" t="s">
        <v>77</v>
      </c>
      <c r="B19" s="12">
        <v>4650.1097663957726</v>
      </c>
      <c r="C19" s="12">
        <v>4790.5706798119363</v>
      </c>
      <c r="D19" s="13">
        <f t="shared" si="0"/>
        <v>103.02059350149561</v>
      </c>
      <c r="E19" s="15">
        <v>5048.6940077935915</v>
      </c>
      <c r="F19" s="15">
        <v>5140.4329734735265</v>
      </c>
      <c r="G19" s="16">
        <v>101.81708310185404</v>
      </c>
    </row>
    <row r="21" spans="1:7" x14ac:dyDescent="0.25">
      <c r="A21" s="26" t="s">
        <v>59</v>
      </c>
      <c r="B21" s="19"/>
      <c r="C21" s="19"/>
      <c r="D21" s="19"/>
      <c r="E21" s="20"/>
      <c r="F21" s="20"/>
      <c r="G21" s="19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A22" sqref="A22"/>
    </sheetView>
  </sheetViews>
  <sheetFormatPr defaultColWidth="10" defaultRowHeight="15" x14ac:dyDescent="0.25"/>
  <cols>
    <col min="1" max="1" width="10" style="8"/>
    <col min="2" max="2" width="19.85546875" style="8" customWidth="1"/>
    <col min="3" max="16384" width="10" style="8"/>
  </cols>
  <sheetData>
    <row r="3" spans="1:2" s="7" customFormat="1" ht="12.75" x14ac:dyDescent="0.2">
      <c r="A3" s="5" t="s">
        <v>103</v>
      </c>
    </row>
    <row r="5" spans="1:2" ht="45" x14ac:dyDescent="0.25">
      <c r="B5" s="27" t="s">
        <v>90</v>
      </c>
    </row>
    <row r="6" spans="1:2" x14ac:dyDescent="0.25">
      <c r="A6" s="28" t="s">
        <v>80</v>
      </c>
      <c r="B6" s="29">
        <v>5368.7888226198365</v>
      </c>
    </row>
    <row r="7" spans="1:2" x14ac:dyDescent="0.25">
      <c r="A7" s="28" t="s">
        <v>81</v>
      </c>
      <c r="B7" s="29">
        <v>5188.19437407642</v>
      </c>
    </row>
    <row r="8" spans="1:2" x14ac:dyDescent="0.25">
      <c r="A8" s="28" t="s">
        <v>82</v>
      </c>
      <c r="B8" s="29">
        <v>5104.5574302134646</v>
      </c>
    </row>
    <row r="9" spans="1:2" x14ac:dyDescent="0.25">
      <c r="A9" s="28" t="s">
        <v>83</v>
      </c>
      <c r="B9" s="29">
        <v>4982.6340927258188</v>
      </c>
    </row>
    <row r="10" spans="1:2" x14ac:dyDescent="0.25">
      <c r="A10" s="28" t="s">
        <v>84</v>
      </c>
      <c r="B10" s="29">
        <v>4960.0497063758385</v>
      </c>
    </row>
    <row r="11" spans="1:2" x14ac:dyDescent="0.25">
      <c r="A11" s="28" t="s">
        <v>85</v>
      </c>
      <c r="B11" s="29">
        <v>4684.191514396457</v>
      </c>
    </row>
    <row r="12" spans="1:2" x14ac:dyDescent="0.25">
      <c r="A12" s="28" t="s">
        <v>86</v>
      </c>
      <c r="B12" s="29">
        <v>4651.4490970367542</v>
      </c>
    </row>
    <row r="13" spans="1:2" x14ac:dyDescent="0.25">
      <c r="A13" s="28" t="s">
        <v>87</v>
      </c>
      <c r="B13" s="29">
        <v>4523.2458244491827</v>
      </c>
    </row>
    <row r="14" spans="1:2" x14ac:dyDescent="0.25">
      <c r="A14" s="28" t="s">
        <v>88</v>
      </c>
      <c r="B14" s="29">
        <v>4506.1070719110039</v>
      </c>
    </row>
    <row r="15" spans="1:2" x14ac:dyDescent="0.25">
      <c r="A15" s="28" t="s">
        <v>89</v>
      </c>
      <c r="B15" s="29">
        <v>4503.3911737089211</v>
      </c>
    </row>
    <row r="17" spans="4:4" x14ac:dyDescent="0.25">
      <c r="D17" s="26" t="s">
        <v>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>
      <selection activeCell="A3" sqref="A3"/>
    </sheetView>
  </sheetViews>
  <sheetFormatPr defaultColWidth="10" defaultRowHeight="15" x14ac:dyDescent="0.25"/>
  <cols>
    <col min="1" max="1" width="28.140625" style="8" customWidth="1"/>
    <col min="2" max="7" width="10" style="8"/>
    <col min="8" max="8" width="10.85546875" style="8" customWidth="1"/>
    <col min="9" max="10" width="11.140625" style="8" customWidth="1"/>
    <col min="11" max="11" width="11.42578125" style="8" customWidth="1"/>
    <col min="12" max="16384" width="10" style="8"/>
  </cols>
  <sheetData>
    <row r="3" spans="1:10" s="7" customFormat="1" ht="12.75" x14ac:dyDescent="0.2">
      <c r="A3" s="5" t="s">
        <v>101</v>
      </c>
    </row>
    <row r="5" spans="1:10" ht="15" customHeight="1" x14ac:dyDescent="0.25">
      <c r="A5" s="51" t="s">
        <v>60</v>
      </c>
      <c r="B5" s="51" t="s">
        <v>92</v>
      </c>
      <c r="C5" s="51" t="s">
        <v>93</v>
      </c>
      <c r="D5" s="51"/>
      <c r="E5" s="51" t="s">
        <v>94</v>
      </c>
      <c r="F5" s="51"/>
      <c r="G5" s="51" t="s">
        <v>95</v>
      </c>
      <c r="H5" s="51"/>
      <c r="I5" s="51" t="s">
        <v>96</v>
      </c>
      <c r="J5" s="51"/>
    </row>
    <row r="6" spans="1:10" ht="22.5" x14ac:dyDescent="0.25">
      <c r="A6" s="52"/>
      <c r="B6" s="52"/>
      <c r="C6" s="30" t="s">
        <v>97</v>
      </c>
      <c r="D6" s="30" t="s">
        <v>98</v>
      </c>
      <c r="E6" s="30" t="s">
        <v>97</v>
      </c>
      <c r="F6" s="30" t="s">
        <v>98</v>
      </c>
      <c r="G6" s="30" t="s">
        <v>97</v>
      </c>
      <c r="H6" s="30" t="s">
        <v>98</v>
      </c>
      <c r="I6" s="30" t="s">
        <v>97</v>
      </c>
      <c r="J6" s="30" t="s">
        <v>98</v>
      </c>
    </row>
    <row r="7" spans="1:10" x14ac:dyDescent="0.25">
      <c r="A7" s="31" t="s">
        <v>65</v>
      </c>
      <c r="B7" s="32">
        <v>4201</v>
      </c>
      <c r="C7" s="33">
        <v>3870</v>
      </c>
      <c r="D7" s="34">
        <f>C7/B7*100</f>
        <v>92.120923589621512</v>
      </c>
      <c r="E7" s="33">
        <v>287</v>
      </c>
      <c r="F7" s="34">
        <f>E7/B7*100</f>
        <v>6.831706736491312</v>
      </c>
      <c r="G7" s="33">
        <v>37</v>
      </c>
      <c r="H7" s="34">
        <f>G7/B7*100</f>
        <v>0.88074268031421088</v>
      </c>
      <c r="I7" s="33">
        <v>7</v>
      </c>
      <c r="J7" s="34">
        <f>I7/B7*100</f>
        <v>0.16662699357295882</v>
      </c>
    </row>
    <row r="8" spans="1:10" x14ac:dyDescent="0.25">
      <c r="A8" s="31" t="s">
        <v>67</v>
      </c>
      <c r="B8" s="32">
        <v>20844</v>
      </c>
      <c r="C8" s="35">
        <v>7137</v>
      </c>
      <c r="D8" s="34">
        <f t="shared" ref="D8:D20" si="0">C8/B8*100</f>
        <v>34.240069084628672</v>
      </c>
      <c r="E8" s="35">
        <v>6062</v>
      </c>
      <c r="F8" s="34">
        <f t="shared" ref="F8:F20" si="1">E8/B8*100</f>
        <v>29.08270965265784</v>
      </c>
      <c r="G8" s="35">
        <v>4477</v>
      </c>
      <c r="H8" s="34">
        <f t="shared" ref="H8:H20" si="2">G8/B8*100</f>
        <v>21.478602955286892</v>
      </c>
      <c r="I8" s="35">
        <v>3168</v>
      </c>
      <c r="J8" s="34">
        <f t="shared" ref="J8:J20" si="3">I8/B8*100</f>
        <v>15.198618307426598</v>
      </c>
    </row>
    <row r="9" spans="1:10" x14ac:dyDescent="0.25">
      <c r="A9" s="31" t="s">
        <v>99</v>
      </c>
      <c r="B9" s="32">
        <v>9900833.3660000004</v>
      </c>
      <c r="C9" s="33">
        <v>2608237.6370000001</v>
      </c>
      <c r="D9" s="34">
        <f t="shared" si="0"/>
        <v>26.343617154055231</v>
      </c>
      <c r="E9" s="33">
        <v>3041715.9440000001</v>
      </c>
      <c r="F9" s="34">
        <f t="shared" si="1"/>
        <v>30.721817361813379</v>
      </c>
      <c r="G9" s="33">
        <v>2587116.38</v>
      </c>
      <c r="H9" s="34">
        <f t="shared" si="2"/>
        <v>26.130289081364587</v>
      </c>
      <c r="I9" s="33">
        <v>1663763.405</v>
      </c>
      <c r="J9" s="34">
        <f t="shared" si="3"/>
        <v>16.804276402766803</v>
      </c>
    </row>
    <row r="10" spans="1:10" x14ac:dyDescent="0.25">
      <c r="A10" s="31" t="s">
        <v>69</v>
      </c>
      <c r="B10" s="32">
        <v>9508862.0960000008</v>
      </c>
      <c r="C10" s="33">
        <v>2547374.216</v>
      </c>
      <c r="D10" s="34">
        <f t="shared" si="0"/>
        <v>26.789474810782863</v>
      </c>
      <c r="E10" s="33">
        <v>2906495.0150000001</v>
      </c>
      <c r="F10" s="34">
        <f t="shared" si="1"/>
        <v>30.56617064856421</v>
      </c>
      <c r="G10" s="33">
        <v>2422600.1940000001</v>
      </c>
      <c r="H10" s="34">
        <f t="shared" si="2"/>
        <v>25.477288129134728</v>
      </c>
      <c r="I10" s="33">
        <v>1632392.6710000001</v>
      </c>
      <c r="J10" s="34">
        <f t="shared" si="3"/>
        <v>17.167066411518185</v>
      </c>
    </row>
    <row r="11" spans="1:10" x14ac:dyDescent="0.25">
      <c r="A11" s="31" t="s">
        <v>70</v>
      </c>
      <c r="B11" s="32">
        <v>712950.90800000005</v>
      </c>
      <c r="C11" s="33">
        <v>253965.21299999999</v>
      </c>
      <c r="D11" s="34">
        <f t="shared" si="0"/>
        <v>35.621697111296754</v>
      </c>
      <c r="E11" s="33">
        <v>193893.53899999999</v>
      </c>
      <c r="F11" s="34">
        <f t="shared" si="1"/>
        <v>27.195917253814617</v>
      </c>
      <c r="G11" s="33">
        <v>179093.04300000001</v>
      </c>
      <c r="H11" s="34">
        <f t="shared" si="2"/>
        <v>25.119968428457344</v>
      </c>
      <c r="I11" s="33">
        <v>85999.112999999998</v>
      </c>
      <c r="J11" s="34">
        <f t="shared" si="3"/>
        <v>12.062417206431272</v>
      </c>
    </row>
    <row r="12" spans="1:10" x14ac:dyDescent="0.25">
      <c r="A12" s="31" t="s">
        <v>71</v>
      </c>
      <c r="B12" s="32">
        <v>320979.63799999998</v>
      </c>
      <c r="C12" s="33">
        <v>193101.79199999999</v>
      </c>
      <c r="D12" s="34">
        <f t="shared" si="0"/>
        <v>60.16013763464958</v>
      </c>
      <c r="E12" s="33">
        <v>58672.61</v>
      </c>
      <c r="F12" s="34">
        <f t="shared" si="1"/>
        <v>18.279231157959</v>
      </c>
      <c r="G12" s="33">
        <v>14576.857</v>
      </c>
      <c r="H12" s="34">
        <f t="shared" si="2"/>
        <v>4.5413650195468165</v>
      </c>
      <c r="I12" s="33">
        <v>54628.379000000001</v>
      </c>
      <c r="J12" s="34">
        <f t="shared" si="3"/>
        <v>17.019266187844604</v>
      </c>
    </row>
    <row r="13" spans="1:10" x14ac:dyDescent="0.25">
      <c r="A13" s="17" t="s">
        <v>100</v>
      </c>
      <c r="B13" s="32">
        <v>97941.324999999997</v>
      </c>
      <c r="C13" s="33">
        <v>41780.767</v>
      </c>
      <c r="D13" s="34">
        <f t="shared" si="0"/>
        <v>42.658976688338655</v>
      </c>
      <c r="E13" s="33">
        <v>24226.192999999999</v>
      </c>
      <c r="F13" s="34">
        <f t="shared" si="1"/>
        <v>24.735414800647224</v>
      </c>
      <c r="G13" s="33">
        <v>18454.338</v>
      </c>
      <c r="H13" s="34">
        <f t="shared" si="2"/>
        <v>18.842238452461206</v>
      </c>
      <c r="I13" s="36">
        <v>13480.027</v>
      </c>
      <c r="J13" s="34">
        <f t="shared" si="3"/>
        <v>13.763370058552916</v>
      </c>
    </row>
    <row r="14" spans="1:10" x14ac:dyDescent="0.25">
      <c r="A14" s="31" t="s">
        <v>72</v>
      </c>
      <c r="B14" s="32">
        <v>612420.56999999995</v>
      </c>
      <c r="C14" s="33">
        <v>212393.87599999999</v>
      </c>
      <c r="D14" s="34">
        <f t="shared" si="0"/>
        <v>34.681048678688242</v>
      </c>
      <c r="E14" s="33">
        <v>166868.90299999999</v>
      </c>
      <c r="F14" s="34">
        <f t="shared" si="1"/>
        <v>27.247436022601267</v>
      </c>
      <c r="G14" s="33">
        <v>160638.70499999999</v>
      </c>
      <c r="H14" s="34">
        <f t="shared" si="2"/>
        <v>26.230128912880897</v>
      </c>
      <c r="I14" s="33">
        <v>72519.085999999996</v>
      </c>
      <c r="J14" s="34">
        <f t="shared" si="3"/>
        <v>11.841386385829594</v>
      </c>
    </row>
    <row r="15" spans="1:10" x14ac:dyDescent="0.25">
      <c r="A15" s="31" t="s">
        <v>73</v>
      </c>
      <c r="B15" s="32">
        <v>318390.625</v>
      </c>
      <c r="C15" s="33">
        <v>193311.22200000001</v>
      </c>
      <c r="D15" s="34">
        <f t="shared" si="0"/>
        <v>60.715111193993231</v>
      </c>
      <c r="E15" s="33">
        <v>55874.167000000001</v>
      </c>
      <c r="F15" s="34">
        <f t="shared" si="1"/>
        <v>17.548935996466604</v>
      </c>
      <c r="G15" s="33">
        <v>14576.857</v>
      </c>
      <c r="H15" s="34">
        <f t="shared" si="2"/>
        <v>4.5782934092359033</v>
      </c>
      <c r="I15" s="33">
        <v>54628.379000000001</v>
      </c>
      <c r="J15" s="34">
        <f t="shared" si="3"/>
        <v>17.157659400304265</v>
      </c>
    </row>
    <row r="16" spans="1:10" ht="22.5" x14ac:dyDescent="0.25">
      <c r="A16" s="21" t="s">
        <v>74</v>
      </c>
      <c r="B16" s="37">
        <v>294029.94500000001</v>
      </c>
      <c r="C16" s="38">
        <v>19082.653999999999</v>
      </c>
      <c r="D16" s="39">
        <f t="shared" si="0"/>
        <v>6.4900376048432751</v>
      </c>
      <c r="E16" s="38">
        <v>110994.736</v>
      </c>
      <c r="F16" s="39">
        <f t="shared" si="1"/>
        <v>37.749466640209043</v>
      </c>
      <c r="G16" s="38">
        <v>146061.848</v>
      </c>
      <c r="H16" s="39">
        <f t="shared" si="2"/>
        <v>49.675841010003246</v>
      </c>
      <c r="I16" s="38">
        <v>17890.706999999999</v>
      </c>
      <c r="J16" s="39">
        <f t="shared" si="3"/>
        <v>6.0846547449444301</v>
      </c>
    </row>
    <row r="17" spans="1:10" x14ac:dyDescent="0.25">
      <c r="A17" s="31" t="s">
        <v>75</v>
      </c>
      <c r="B17" s="32">
        <v>1601530.31</v>
      </c>
      <c r="C17" s="33">
        <v>70648.691999999995</v>
      </c>
      <c r="D17" s="34">
        <f t="shared" si="0"/>
        <v>4.4113240666672109</v>
      </c>
      <c r="E17" s="33">
        <v>353707.109</v>
      </c>
      <c r="F17" s="34">
        <f t="shared" si="1"/>
        <v>22.085570706432648</v>
      </c>
      <c r="G17" s="33">
        <v>644413.60699999996</v>
      </c>
      <c r="H17" s="34">
        <f t="shared" si="2"/>
        <v>40.237365660597455</v>
      </c>
      <c r="I17" s="33">
        <v>532760.902</v>
      </c>
      <c r="J17" s="34">
        <f t="shared" si="3"/>
        <v>33.265739566302685</v>
      </c>
    </row>
    <row r="18" spans="1:10" x14ac:dyDescent="0.25">
      <c r="A18" s="31" t="s">
        <v>76</v>
      </c>
      <c r="B18" s="32">
        <v>421585.18699999998</v>
      </c>
      <c r="C18" s="33">
        <v>51774.220999999998</v>
      </c>
      <c r="D18" s="34">
        <f t="shared" si="0"/>
        <v>12.280844440580404</v>
      </c>
      <c r="E18" s="33">
        <v>75445.505999999994</v>
      </c>
      <c r="F18" s="34">
        <f t="shared" si="1"/>
        <v>17.895672885679449</v>
      </c>
      <c r="G18" s="33">
        <v>127508.08900000001</v>
      </c>
      <c r="H18" s="34">
        <f t="shared" si="2"/>
        <v>30.244916788312114</v>
      </c>
      <c r="I18" s="33">
        <v>166857.37100000001</v>
      </c>
      <c r="J18" s="34">
        <f t="shared" si="3"/>
        <v>39.578565885428041</v>
      </c>
    </row>
    <row r="19" spans="1:10" ht="22.5" x14ac:dyDescent="0.25">
      <c r="A19" s="18" t="s">
        <v>78</v>
      </c>
      <c r="B19" s="32">
        <v>717438.58400000003</v>
      </c>
      <c r="C19" s="33">
        <v>129972.02899999999</v>
      </c>
      <c r="D19" s="34">
        <f t="shared" si="0"/>
        <v>18.116119191047019</v>
      </c>
      <c r="E19" s="33">
        <v>283865.61</v>
      </c>
      <c r="F19" s="34">
        <f t="shared" si="1"/>
        <v>39.566538004875405</v>
      </c>
      <c r="G19" s="33">
        <v>139150.71599999999</v>
      </c>
      <c r="H19" s="34">
        <f t="shared" si="2"/>
        <v>19.39548821366429</v>
      </c>
      <c r="I19" s="33">
        <v>164450.22899999999</v>
      </c>
      <c r="J19" s="34">
        <f t="shared" si="3"/>
        <v>22.921854590413275</v>
      </c>
    </row>
    <row r="20" spans="1:10" ht="22.5" x14ac:dyDescent="0.25">
      <c r="A20" s="18" t="s">
        <v>77</v>
      </c>
      <c r="B20" s="32">
        <v>4790.5706798119363</v>
      </c>
      <c r="C20" s="35">
        <v>3829.8025314090887</v>
      </c>
      <c r="D20" s="34">
        <f t="shared" si="0"/>
        <v>79.944599242598699</v>
      </c>
      <c r="E20" s="35">
        <v>5020.9301660618057</v>
      </c>
      <c r="F20" s="34">
        <f t="shared" si="1"/>
        <v>104.80860218221251</v>
      </c>
      <c r="G20" s="35">
        <v>5155.2597907825175</v>
      </c>
      <c r="H20" s="34">
        <f t="shared" si="2"/>
        <v>107.61264440805407</v>
      </c>
      <c r="I20" s="35">
        <v>5998.8566393097644</v>
      </c>
      <c r="J20" s="34">
        <f t="shared" si="3"/>
        <v>125.2221716420905</v>
      </c>
    </row>
    <row r="22" spans="1:10" x14ac:dyDescent="0.25">
      <c r="A22" s="26" t="s">
        <v>102</v>
      </c>
    </row>
  </sheetData>
  <mergeCells count="6">
    <mergeCell ref="I5:J5"/>
    <mergeCell ref="A5:A6"/>
    <mergeCell ref="B5:B6"/>
    <mergeCell ref="C5:D5"/>
    <mergeCell ref="E5:F5"/>
    <mergeCell ref="G5:H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A3" sqref="A3"/>
    </sheetView>
  </sheetViews>
  <sheetFormatPr defaultColWidth="10" defaultRowHeight="15" x14ac:dyDescent="0.25"/>
  <cols>
    <col min="1" max="1" width="44.28515625" style="8" customWidth="1"/>
    <col min="2" max="2" width="11.7109375" style="8" customWidth="1"/>
    <col min="3" max="3" width="17" style="8" customWidth="1"/>
    <col min="4" max="4" width="12.42578125" style="8" bestFit="1" customWidth="1"/>
    <col min="5" max="5" width="14.7109375" style="8" customWidth="1"/>
    <col min="6" max="6" width="14.28515625" style="8" customWidth="1"/>
    <col min="7" max="7" width="17.42578125" style="8" customWidth="1"/>
    <col min="8" max="16384" width="10" style="8"/>
  </cols>
  <sheetData>
    <row r="3" spans="1:6" s="7" customFormat="1" ht="12.75" x14ac:dyDescent="0.2">
      <c r="A3" s="5" t="s">
        <v>112</v>
      </c>
    </row>
    <row r="5" spans="1:6" ht="56.25" x14ac:dyDescent="0.25">
      <c r="A5" s="9" t="s">
        <v>104</v>
      </c>
      <c r="B5" s="9" t="s">
        <v>65</v>
      </c>
      <c r="C5" s="9" t="s">
        <v>67</v>
      </c>
      <c r="D5" s="9" t="s">
        <v>99</v>
      </c>
      <c r="E5" s="9" t="s">
        <v>105</v>
      </c>
      <c r="F5" s="9" t="s">
        <v>77</v>
      </c>
    </row>
    <row r="6" spans="1:6" x14ac:dyDescent="0.25">
      <c r="A6" s="53" t="s">
        <v>106</v>
      </c>
      <c r="B6" s="54">
        <v>219</v>
      </c>
      <c r="C6" s="54">
        <v>1254</v>
      </c>
      <c r="D6" s="54">
        <v>758025.04799999995</v>
      </c>
      <c r="E6" s="35">
        <v>39672.792000000001</v>
      </c>
      <c r="F6" s="54">
        <v>4708.2249468367891</v>
      </c>
    </row>
    <row r="7" spans="1:6" x14ac:dyDescent="0.25">
      <c r="A7" s="53" t="s">
        <v>107</v>
      </c>
      <c r="B7" s="54">
        <v>334</v>
      </c>
      <c r="C7" s="54">
        <v>2897</v>
      </c>
      <c r="D7" s="54">
        <v>1251239.08</v>
      </c>
      <c r="E7" s="35">
        <v>49033.593999999997</v>
      </c>
      <c r="F7" s="54">
        <v>4639.0302611897359</v>
      </c>
    </row>
    <row r="8" spans="1:6" x14ac:dyDescent="0.25">
      <c r="A8" s="53" t="s">
        <v>108</v>
      </c>
      <c r="B8" s="54">
        <v>454</v>
      </c>
      <c r="C8" s="54">
        <v>2225</v>
      </c>
      <c r="D8" s="54">
        <v>1178961.406</v>
      </c>
      <c r="E8" s="35">
        <v>10820.901</v>
      </c>
      <c r="F8" s="54">
        <v>4550.6730711610489</v>
      </c>
    </row>
    <row r="9" spans="1:6" x14ac:dyDescent="0.25">
      <c r="A9" s="53" t="s">
        <v>109</v>
      </c>
      <c r="B9" s="54">
        <v>662</v>
      </c>
      <c r="C9" s="54">
        <v>2800</v>
      </c>
      <c r="D9" s="54">
        <v>2128200.8769999999</v>
      </c>
      <c r="E9" s="35">
        <v>75784.032000000007</v>
      </c>
      <c r="F9" s="54">
        <v>4336.1605952380951</v>
      </c>
    </row>
    <row r="10" spans="1:6" ht="24" x14ac:dyDescent="0.25">
      <c r="A10" s="55" t="s">
        <v>110</v>
      </c>
      <c r="B10" s="54">
        <v>851</v>
      </c>
      <c r="C10" s="54">
        <v>6285</v>
      </c>
      <c r="D10" s="54">
        <v>2500815.6839999999</v>
      </c>
      <c r="E10" s="35">
        <v>60321.434000000001</v>
      </c>
      <c r="F10" s="54">
        <v>5003.1062715460093</v>
      </c>
    </row>
    <row r="11" spans="1:6" x14ac:dyDescent="0.25">
      <c r="A11" s="56" t="s">
        <v>111</v>
      </c>
      <c r="B11" s="57">
        <v>1681</v>
      </c>
      <c r="C11" s="57">
        <v>5383</v>
      </c>
      <c r="D11" s="57">
        <v>2083591.2709999999</v>
      </c>
      <c r="E11" s="58">
        <v>58397.192000000003</v>
      </c>
      <c r="F11" s="57">
        <v>4978.6829525047988</v>
      </c>
    </row>
    <row r="12" spans="1:6" x14ac:dyDescent="0.25">
      <c r="A12" s="59" t="s">
        <v>92</v>
      </c>
      <c r="B12" s="60">
        <f>SUM(B6:B11)</f>
        <v>4201</v>
      </c>
      <c r="C12" s="60">
        <f t="shared" ref="C12:E12" si="0">SUM(C6:C11)</f>
        <v>20844</v>
      </c>
      <c r="D12" s="60">
        <f t="shared" si="0"/>
        <v>9900833.3660000004</v>
      </c>
      <c r="E12" s="60">
        <f t="shared" si="0"/>
        <v>294029.94500000001</v>
      </c>
      <c r="F12" s="60">
        <v>4791</v>
      </c>
    </row>
    <row r="14" spans="1:6" x14ac:dyDescent="0.25">
      <c r="A14" s="61" t="s">
        <v>102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workbookViewId="0">
      <selection activeCell="D28" sqref="D28"/>
    </sheetView>
  </sheetViews>
  <sheetFormatPr defaultRowHeight="14.25" x14ac:dyDescent="0.2"/>
  <cols>
    <col min="1" max="1" width="47.5703125" style="67" customWidth="1"/>
    <col min="2" max="2" width="16.42578125" style="67" bestFit="1" customWidth="1"/>
    <col min="3" max="3" width="10.7109375" style="67" bestFit="1" customWidth="1"/>
    <col min="4" max="4" width="9.140625" style="67"/>
    <col min="5" max="5" width="48.7109375" style="67" bestFit="1" customWidth="1"/>
    <col min="6" max="6" width="11.7109375" style="67" customWidth="1"/>
    <col min="7" max="16384" width="9.140625" style="67"/>
  </cols>
  <sheetData>
    <row r="3" spans="1:2" x14ac:dyDescent="0.2">
      <c r="A3" s="75" t="s">
        <v>135</v>
      </c>
    </row>
    <row r="5" spans="1:2" ht="33.75" x14ac:dyDescent="0.2">
      <c r="A5" s="63" t="s">
        <v>104</v>
      </c>
      <c r="B5" s="63" t="s">
        <v>117</v>
      </c>
    </row>
    <row r="6" spans="1:2" x14ac:dyDescent="0.2">
      <c r="A6" s="68" t="s">
        <v>118</v>
      </c>
      <c r="B6" s="69">
        <v>2500815.6839999999</v>
      </c>
    </row>
    <row r="7" spans="1:2" x14ac:dyDescent="0.2">
      <c r="A7" s="68" t="s">
        <v>109</v>
      </c>
      <c r="B7" s="69">
        <v>2128200.8769999999</v>
      </c>
    </row>
    <row r="8" spans="1:2" x14ac:dyDescent="0.2">
      <c r="A8" s="68" t="s">
        <v>107</v>
      </c>
      <c r="B8" s="69">
        <v>1251239.08</v>
      </c>
    </row>
    <row r="9" spans="1:2" x14ac:dyDescent="0.2">
      <c r="A9" s="68" t="s">
        <v>108</v>
      </c>
      <c r="B9" s="69">
        <v>1178961.406</v>
      </c>
    </row>
    <row r="10" spans="1:2" x14ac:dyDescent="0.2">
      <c r="A10" s="68" t="s">
        <v>106</v>
      </c>
      <c r="B10" s="69">
        <v>758025.04799999995</v>
      </c>
    </row>
    <row r="11" spans="1:2" x14ac:dyDescent="0.2">
      <c r="A11" s="68" t="s">
        <v>119</v>
      </c>
      <c r="B11" s="69">
        <v>612506.55799999996</v>
      </c>
    </row>
    <row r="12" spans="1:2" x14ac:dyDescent="0.2">
      <c r="A12" s="70" t="s">
        <v>111</v>
      </c>
      <c r="B12" s="71">
        <f>SUM(B13:B26)</f>
        <v>1471084.7129999998</v>
      </c>
    </row>
    <row r="13" spans="1:2" x14ac:dyDescent="0.2">
      <c r="A13" s="68" t="s">
        <v>120</v>
      </c>
      <c r="B13" s="69">
        <v>499129.57500000001</v>
      </c>
    </row>
    <row r="14" spans="1:2" x14ac:dyDescent="0.2">
      <c r="A14" s="68" t="s">
        <v>121</v>
      </c>
      <c r="B14" s="69">
        <v>468095.38</v>
      </c>
    </row>
    <row r="15" spans="1:2" x14ac:dyDescent="0.2">
      <c r="A15" s="72" t="s">
        <v>122</v>
      </c>
      <c r="B15" s="73">
        <v>149554.61300000001</v>
      </c>
    </row>
    <row r="16" spans="1:2" x14ac:dyDescent="0.2">
      <c r="A16" s="72" t="s">
        <v>123</v>
      </c>
      <c r="B16" s="73">
        <v>124026.496</v>
      </c>
    </row>
    <row r="17" spans="1:4" x14ac:dyDescent="0.2">
      <c r="A17" s="72" t="s">
        <v>124</v>
      </c>
      <c r="B17" s="73">
        <v>120466.336</v>
      </c>
    </row>
    <row r="18" spans="1:4" x14ac:dyDescent="0.2">
      <c r="A18" s="72" t="s">
        <v>125</v>
      </c>
      <c r="B18" s="73">
        <v>39008.53</v>
      </c>
    </row>
    <row r="19" spans="1:4" x14ac:dyDescent="0.2">
      <c r="A19" s="72" t="s">
        <v>126</v>
      </c>
      <c r="B19" s="73">
        <v>18982.833999999999</v>
      </c>
    </row>
    <row r="20" spans="1:4" x14ac:dyDescent="0.2">
      <c r="A20" s="72" t="s">
        <v>127</v>
      </c>
      <c r="B20" s="73">
        <v>15936.79</v>
      </c>
    </row>
    <row r="21" spans="1:4" x14ac:dyDescent="0.2">
      <c r="A21" s="72" t="s">
        <v>128</v>
      </c>
      <c r="B21" s="73">
        <v>14387.853999999999</v>
      </c>
    </row>
    <row r="22" spans="1:4" x14ac:dyDescent="0.2">
      <c r="A22" s="72" t="s">
        <v>129</v>
      </c>
      <c r="B22" s="73">
        <v>10004.749</v>
      </c>
    </row>
    <row r="23" spans="1:4" x14ac:dyDescent="0.2">
      <c r="A23" s="72" t="s">
        <v>130</v>
      </c>
      <c r="B23" s="73">
        <v>6536.6030000000001</v>
      </c>
    </row>
    <row r="24" spans="1:4" x14ac:dyDescent="0.2">
      <c r="A24" s="72" t="s">
        <v>131</v>
      </c>
      <c r="B24" s="73">
        <v>2107.69</v>
      </c>
      <c r="D24" s="6" t="s">
        <v>102</v>
      </c>
    </row>
    <row r="25" spans="1:4" x14ac:dyDescent="0.2">
      <c r="A25" s="72" t="s">
        <v>132</v>
      </c>
      <c r="B25" s="73">
        <v>1741.7280000000001</v>
      </c>
    </row>
    <row r="26" spans="1:4" x14ac:dyDescent="0.2">
      <c r="A26" s="72" t="s">
        <v>133</v>
      </c>
      <c r="B26" s="74">
        <v>1105.5350000000001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zoomScaleNormal="100" workbookViewId="0">
      <selection activeCell="A3" sqref="A3"/>
    </sheetView>
  </sheetViews>
  <sheetFormatPr defaultColWidth="9.42578125" defaultRowHeight="14.25" x14ac:dyDescent="0.2"/>
  <cols>
    <col min="1" max="1" width="31.42578125" style="62" customWidth="1"/>
    <col min="2" max="2" width="9.42578125" style="62"/>
    <col min="3" max="3" width="10.42578125" style="62" bestFit="1" customWidth="1"/>
    <col min="4" max="9" width="9.42578125" style="62"/>
    <col min="10" max="10" width="10.85546875" style="62" customWidth="1"/>
    <col min="11" max="16384" width="9.42578125" style="62"/>
  </cols>
  <sheetData>
    <row r="3" spans="1:5" x14ac:dyDescent="0.2">
      <c r="A3" s="75" t="s">
        <v>134</v>
      </c>
    </row>
    <row r="6" spans="1:5" x14ac:dyDescent="0.2">
      <c r="A6" s="63" t="s">
        <v>60</v>
      </c>
      <c r="B6" s="66" t="s">
        <v>113</v>
      </c>
      <c r="C6" s="66" t="s">
        <v>114</v>
      </c>
      <c r="D6" s="66" t="s">
        <v>115</v>
      </c>
      <c r="E6" s="66" t="s">
        <v>116</v>
      </c>
    </row>
    <row r="7" spans="1:5" x14ac:dyDescent="0.2">
      <c r="A7" s="64" t="s">
        <v>99</v>
      </c>
      <c r="B7" s="65">
        <v>611591.21499999997</v>
      </c>
      <c r="C7" s="65">
        <v>8649700.0250000004</v>
      </c>
      <c r="D7" s="65">
        <v>220389.315</v>
      </c>
      <c r="E7" s="65">
        <v>419152.81099999999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"/>
  <sheetViews>
    <sheetView zoomScaleNormal="100" workbookViewId="0">
      <selection activeCell="B24" sqref="B24"/>
    </sheetView>
  </sheetViews>
  <sheetFormatPr defaultColWidth="10" defaultRowHeight="15" x14ac:dyDescent="0.25"/>
  <cols>
    <col min="1" max="1" width="13.42578125" style="8" customWidth="1"/>
    <col min="2" max="2" width="11.42578125" style="8" customWidth="1"/>
    <col min="3" max="16384" width="10" style="8"/>
  </cols>
  <sheetData>
    <row r="3" spans="1:2" s="7" customFormat="1" ht="12.75" x14ac:dyDescent="0.2">
      <c r="A3" s="75" t="s">
        <v>146</v>
      </c>
    </row>
    <row r="5" spans="1:2" ht="33.75" x14ac:dyDescent="0.25">
      <c r="A5" s="76" t="s">
        <v>136</v>
      </c>
      <c r="B5" s="76" t="s">
        <v>148</v>
      </c>
    </row>
    <row r="6" spans="1:2" x14ac:dyDescent="0.25">
      <c r="A6" s="77" t="s">
        <v>147</v>
      </c>
      <c r="B6" s="78">
        <v>686.29529783950613</v>
      </c>
    </row>
    <row r="7" spans="1:2" x14ac:dyDescent="0.25">
      <c r="A7" s="77" t="s">
        <v>137</v>
      </c>
      <c r="B7" s="78">
        <v>674.71990322580643</v>
      </c>
    </row>
    <row r="8" spans="1:2" x14ac:dyDescent="0.25">
      <c r="A8" s="79" t="s">
        <v>138</v>
      </c>
      <c r="B8" s="78">
        <v>673.45036842105264</v>
      </c>
    </row>
    <row r="9" spans="1:2" x14ac:dyDescent="0.25">
      <c r="A9" s="77" t="s">
        <v>139</v>
      </c>
      <c r="B9" s="78">
        <v>667.48092359932093</v>
      </c>
    </row>
    <row r="10" spans="1:2" x14ac:dyDescent="0.25">
      <c r="A10" s="77" t="s">
        <v>140</v>
      </c>
      <c r="B10" s="78">
        <v>636.08245401382237</v>
      </c>
    </row>
    <row r="11" spans="1:2" x14ac:dyDescent="0.25">
      <c r="A11" s="77" t="s">
        <v>141</v>
      </c>
      <c r="B11" s="78">
        <v>627.41433333333339</v>
      </c>
    </row>
    <row r="12" spans="1:2" ht="22.5" x14ac:dyDescent="0.25">
      <c r="A12" s="77" t="s">
        <v>142</v>
      </c>
      <c r="B12" s="78">
        <v>604.0413570504528</v>
      </c>
    </row>
    <row r="13" spans="1:2" x14ac:dyDescent="0.25">
      <c r="A13" s="77" t="s">
        <v>143</v>
      </c>
      <c r="B13" s="78">
        <v>587.01367796610168</v>
      </c>
    </row>
    <row r="14" spans="1:2" ht="22.5" x14ac:dyDescent="0.25">
      <c r="A14" s="77" t="s">
        <v>144</v>
      </c>
      <c r="B14" s="78">
        <v>575.68906451612906</v>
      </c>
    </row>
    <row r="15" spans="1:2" x14ac:dyDescent="0.25">
      <c r="A15" s="77" t="s">
        <v>145</v>
      </c>
      <c r="B15" s="78">
        <v>560.76430202578274</v>
      </c>
    </row>
    <row r="21" spans="4:4" x14ac:dyDescent="0.25">
      <c r="D21" s="26" t="s">
        <v>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Tablica 1</vt:lpstr>
      <vt:lpstr>Tablica 2</vt:lpstr>
      <vt:lpstr>Grafikon 1</vt:lpstr>
      <vt:lpstr>Tablica 3</vt:lpstr>
      <vt:lpstr>Tablica 4</vt:lpstr>
      <vt:lpstr>Grafikon 2</vt:lpstr>
      <vt:lpstr>Grafikon 3</vt:lpstr>
      <vt:lpstr>Grafikon 4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2017-08-18T08:04:50Z</dcterms:created>
  <dcterms:modified xsi:type="dcterms:W3CDTF">2017-08-18T12:31:19Z</dcterms:modified>
</cp:coreProperties>
</file>