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55" windowWidth="18885" windowHeight="7035" activeTab="1"/>
  </bookViews>
  <sheets>
    <sheet name="DJELATNOSTI" sheetId="4" r:id="rId1"/>
    <sheet name="ŽUPANIJE" sheetId="5" r:id="rId2"/>
  </sheets>
  <calcPr calcId="145621"/>
</workbook>
</file>

<file path=xl/calcChain.xml><?xml version="1.0" encoding="utf-8"?>
<calcChain xmlns="http://schemas.openxmlformats.org/spreadsheetml/2006/main">
  <c r="K26" i="4" l="1"/>
  <c r="L26" i="4"/>
  <c r="M26" i="4"/>
  <c r="N26" i="4"/>
  <c r="O26" i="4"/>
  <c r="P26" i="4"/>
  <c r="I26" i="4"/>
  <c r="J26" i="4"/>
  <c r="F26" i="4"/>
  <c r="G26" i="4"/>
  <c r="H26" i="4"/>
  <c r="E26" i="4"/>
  <c r="G25" i="5" l="1"/>
  <c r="F25" i="5"/>
  <c r="C25" i="5"/>
  <c r="D25" i="5"/>
  <c r="E25" i="5" s="1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B26" i="4"/>
  <c r="D26" i="4" s="1"/>
  <c r="C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<sst xmlns="http://schemas.openxmlformats.org/spreadsheetml/2006/main" count="102" uniqueCount="66">
  <si>
    <t>GRAD ZAGREB</t>
  </si>
  <si>
    <t>Podaci iz godišnjih financijskih izvještaja poduzetnika za 2016. godinu</t>
  </si>
  <si>
    <t>Područje djelatnosti</t>
  </si>
  <si>
    <t>Broj svih poduzetnika</t>
  </si>
  <si>
    <t>Udio poduzetnika bez zaposlenih</t>
  </si>
  <si>
    <t>ZAPOSLENI</t>
  </si>
  <si>
    <t>Ukupni prihodi</t>
  </si>
  <si>
    <t>Ukupni rashodi</t>
  </si>
  <si>
    <t>B178</t>
  </si>
  <si>
    <t xml:space="preserve"> Neto dobit/gubitak</t>
  </si>
  <si>
    <t>B183</t>
  </si>
  <si>
    <t>Dobit razdoblja</t>
  </si>
  <si>
    <t>B184</t>
  </si>
  <si>
    <t>Gubitak razdoblja</t>
  </si>
  <si>
    <t>B185</t>
  </si>
  <si>
    <t>2015.</t>
  </si>
  <si>
    <t>2016.</t>
  </si>
  <si>
    <t>A POLJOPRIVREDA, ŠUMARSTVO I RIBARSTVO</t>
  </si>
  <si>
    <t>B RUDARSTVO I VAĐENJE</t>
  </si>
  <si>
    <t>C PRERAĐIVAČKA INDUSTRIJA</t>
  </si>
  <si>
    <t>D OPSKRBA ELEKTRIČNOM ENERGIJOM, PLINOM, PAROM I KLIMATIZACIJA</t>
  </si>
  <si>
    <t>E OPSKRBA VODOM; UKLANJANJE OTPADNIH VODA, GOSPODARENJE OTPADOM TE DJELATNOSTI SANACIJE OKOLIŠA</t>
  </si>
  <si>
    <t>F GRAĐEVINARSTVO</t>
  </si>
  <si>
    <t>G TRGOVINA NA VELIKO I NA MALO; POPRAVAK MOTORNIH VOZILA I MOTOCIKALA</t>
  </si>
  <si>
    <t>H PRIJEVOZ I SKLADIŠTENJE</t>
  </si>
  <si>
    <t xml:space="preserve">I DJELATNOSTI PRUŽANJA SMJEŠTAJA TE PRIPREME I USLUŽIVANJA HRANE </t>
  </si>
  <si>
    <t>J INFORMACIJE I KOMUNIKACIJE</t>
  </si>
  <si>
    <t>K FINANCIJSKE DJELATNOSTI I DJELATNOSTI OSIGURANJA</t>
  </si>
  <si>
    <t>L POSLOVANJE NEKRETNINAMA</t>
  </si>
  <si>
    <t>M STRUČNE, ZNANSTVENE I TEHNIČKE DJELATNOSTI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</si>
  <si>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</si>
  <si>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</si>
  <si>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</si>
  <si>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</si>
  <si>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</si>
  <si>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</si>
  <si>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Fizičke osobe bez djelatnosti</t>
  </si>
  <si>
    <t>UKUPNO</t>
  </si>
  <si>
    <t>Šif. Županije</t>
  </si>
  <si>
    <t>Naziv županije</t>
  </si>
  <si>
    <t>Br. poduzetnika bez zaposlenih</t>
  </si>
  <si>
    <t>Udio br. poduzetnika bez zaposlenih</t>
  </si>
  <si>
    <t>SIF_ZUP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</si>
  <si>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</si>
  <si>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</si>
  <si>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</si>
  <si>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</si>
  <si>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</si>
  <si>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</si>
  <si>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</si>
  <si>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</si>
  <si>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</si>
  <si>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OSIJEČKO-BARANJSKA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</si>
  <si>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</si>
  <si>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</si>
  <si>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</si>
  <si>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</si>
  <si>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</si>
  <si>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</si>
  <si>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</si>
  <si>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</si>
  <si>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</si>
  <si>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</si>
  <si>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* iznosi u tisućama kn</t>
  </si>
  <si>
    <t>T DJELATNOST KUĆANSTAVA KAO POSLODAVCA; djelat. kućanstava koja proizvode različitu robu i pružaju različite usluge za vlas. potrebe</t>
  </si>
  <si>
    <t>Br. SVIH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</si>
</sst>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16" x14ac:knownFonts="1"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1"/>
      <color rgb="FF0000FF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164" fontId="2" fillId="0" borderId="0" xfId="1" applyNumberFormat="1"/>
    <xf numFmtId="0" fontId="4" fillId="0" borderId="0" xfId="2"/>
    <xf numFmtId="0" fontId="5" fillId="2" borderId="7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left" vertical="center" wrapText="1"/>
    </xf>
    <xf numFmtId="3" fontId="6" fillId="3" borderId="7" xfId="3" applyNumberFormat="1" applyFont="1" applyFill="1" applyBorder="1" applyAlignment="1">
      <alignment vertical="center"/>
    </xf>
    <xf numFmtId="164" fontId="6" fillId="3" borderId="7" xfId="3" applyNumberFormat="1" applyFont="1" applyFill="1" applyBorder="1" applyAlignment="1">
      <alignment vertical="center"/>
    </xf>
    <xf numFmtId="0" fontId="7" fillId="4" borderId="7" xfId="3" applyFont="1" applyFill="1" applyBorder="1" applyAlignment="1">
      <alignment horizontal="left" vertical="center" wrapText="1"/>
    </xf>
    <xf numFmtId="3" fontId="7" fillId="4" borderId="7" xfId="3" applyNumberFormat="1" applyFont="1" applyFill="1" applyBorder="1" applyAlignment="1">
      <alignment vertical="center"/>
    </xf>
    <xf numFmtId="164" fontId="7" fillId="4" borderId="7" xfId="3" applyNumberFormat="1" applyFont="1" applyFill="1" applyBorder="1" applyAlignment="1">
      <alignment vertical="center"/>
    </xf>
    <xf numFmtId="0" fontId="6" fillId="4" borderId="7" xfId="3" applyFont="1" applyFill="1" applyBorder="1" applyAlignment="1">
      <alignment horizontal="left" vertical="center" wrapText="1"/>
    </xf>
    <xf numFmtId="3" fontId="6" fillId="4" borderId="7" xfId="3" applyNumberFormat="1" applyFont="1" applyFill="1" applyBorder="1" applyAlignment="1">
      <alignment vertical="center"/>
    </xf>
    <xf numFmtId="164" fontId="6" fillId="4" borderId="7" xfId="3" applyNumberFormat="1" applyFont="1" applyFill="1" applyBorder="1" applyAlignment="1">
      <alignment vertical="center"/>
    </xf>
    <xf numFmtId="0" fontId="8" fillId="5" borderId="7" xfId="2" applyFont="1" applyFill="1" applyBorder="1" applyAlignment="1">
      <alignment wrapText="1"/>
    </xf>
    <xf numFmtId="3" fontId="8" fillId="5" borderId="7" xfId="2" applyNumberFormat="1" applyFont="1" applyFill="1" applyBorder="1" applyAlignment="1">
      <alignment wrapText="1"/>
    </xf>
    <xf numFmtId="164" fontId="8" fillId="5" borderId="7" xfId="2" applyNumberFormat="1" applyFont="1" applyFill="1" applyBorder="1" applyAlignment="1">
      <alignment wrapText="1"/>
    </xf>
    <xf numFmtId="3" fontId="9" fillId="5" borderId="7" xfId="2" applyNumberFormat="1" applyFont="1" applyFill="1" applyBorder="1" applyAlignment="1">
      <alignment wrapText="1"/>
    </xf>
    <xf numFmtId="164" fontId="4" fillId="0" borderId="0" xfId="2" applyNumberFormat="1"/>
    <xf numFmtId="0" fontId="10" fillId="0" borderId="0" xfId="2" applyFont="1"/>
    <xf numFmtId="0" fontId="6" fillId="4" borderId="7" xfId="4" applyFont="1" applyFill="1" applyBorder="1" applyAlignment="1"/>
    <xf numFmtId="0" fontId="6" fillId="3" borderId="7" xfId="4" applyFont="1" applyFill="1" applyBorder="1" applyAlignment="1"/>
    <xf numFmtId="3" fontId="12" fillId="6" borderId="7" xfId="4" applyNumberFormat="1" applyFont="1" applyFill="1" applyBorder="1" applyAlignment="1">
      <alignment horizontal="right" vertical="center"/>
    </xf>
    <xf numFmtId="164" fontId="12" fillId="6" borderId="7" xfId="4" applyNumberFormat="1" applyFont="1" applyFill="1" applyBorder="1" applyAlignment="1">
      <alignment horizontal="right" vertical="center"/>
    </xf>
    <xf numFmtId="3" fontId="13" fillId="6" borderId="7" xfId="4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165" fontId="11" fillId="3" borderId="7" xfId="3" applyNumberFormat="1" applyFont="1" applyFill="1" applyBorder="1" applyAlignment="1">
      <alignment vertical="center"/>
    </xf>
    <xf numFmtId="165" fontId="11" fillId="4" borderId="7" xfId="3" applyNumberFormat="1" applyFont="1" applyFill="1" applyBorder="1" applyAlignment="1">
      <alignment vertical="center"/>
    </xf>
    <xf numFmtId="0" fontId="12" fillId="6" borderId="2" xfId="4" applyFont="1" applyFill="1" applyBorder="1" applyAlignment="1">
      <alignment horizontal="left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3" fontId="6" fillId="4" borderId="7" xfId="4" applyNumberFormat="1" applyFont="1" applyFill="1" applyBorder="1" applyAlignment="1">
      <alignment horizontal="left" vertical="center"/>
    </xf>
    <xf numFmtId="3" fontId="6" fillId="3" borderId="7" xfId="4" applyNumberFormat="1" applyFont="1" applyFill="1" applyBorder="1" applyAlignment="1">
      <alignment horizontal="left" vertical="center"/>
    </xf>
    <xf numFmtId="3" fontId="6" fillId="4" borderId="7" xfId="4" applyNumberFormat="1" applyFont="1" applyFill="1" applyBorder="1" applyAlignment="1">
      <alignment horizontal="right" vertical="center"/>
    </xf>
    <xf numFmtId="164" fontId="6" fillId="4" borderId="7" xfId="4" applyNumberFormat="1" applyFont="1" applyFill="1" applyBorder="1" applyAlignment="1">
      <alignment horizontal="right" vertical="center"/>
    </xf>
    <xf numFmtId="3" fontId="7" fillId="4" borderId="7" xfId="4" applyNumberFormat="1" applyFont="1" applyFill="1" applyBorder="1" applyAlignment="1">
      <alignment horizontal="right" vertical="center"/>
    </xf>
    <xf numFmtId="3" fontId="15" fillId="4" borderId="7" xfId="4" applyNumberFormat="1" applyFont="1" applyFill="1" applyBorder="1" applyAlignment="1">
      <alignment horizontal="right" vertical="center"/>
    </xf>
    <xf numFmtId="3" fontId="6" fillId="3" borderId="7" xfId="4" applyNumberFormat="1" applyFont="1" applyFill="1" applyBorder="1" applyAlignment="1">
      <alignment horizontal="right" vertical="center"/>
    </xf>
    <xf numFmtId="164" fontId="6" fillId="3" borderId="7" xfId="4" applyNumberFormat="1" applyFont="1" applyFill="1" applyBorder="1" applyAlignment="1">
      <alignment horizontal="right" vertical="center"/>
    </xf>
    <xf numFmtId="165" fontId="11" fillId="3" borderId="7" xfId="4" applyNumberFormat="1" applyFont="1" applyFill="1" applyBorder="1" applyAlignment="1">
      <alignment horizontal="right" vertical="center"/>
    </xf>
    <xf numFmtId="165" fontId="11" fillId="4" borderId="7" xfId="4" applyNumberFormat="1" applyFont="1" applyFill="1" applyBorder="1" applyAlignment="1">
      <alignment horizontal="right" vertical="center"/>
    </xf>
    <xf numFmtId="0" fontId="5" fillId="2" borderId="1" xfId="4" applyFont="1" applyFill="1" applyBorder="1" applyAlignment="1">
      <alignment horizontal="center" vertical="center" textRotation="90" wrapText="1"/>
    </xf>
    <xf numFmtId="0" fontId="5" fillId="2" borderId="6" xfId="4" applyFont="1" applyFill="1" applyBorder="1" applyAlignment="1">
      <alignment horizontal="center" vertical="center" textRotation="90" wrapText="1"/>
    </xf>
    <xf numFmtId="0" fontId="4" fillId="6" borderId="0" xfId="2" applyFill="1"/>
  </cellXfs>
  <cellStyles count="5">
    <cellStyle name="Normal" xfId="0" builtinId="0"/>
    <cellStyle name="Normalno 2" xfId="2"/>
    <cellStyle name="Normalno 3" xfId="1"/>
    <cellStyle name="Normalno_List1 2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P26"/>
  <sheetViews>
    <sheetView workbookViewId="0">
      <selection activeCell="B28" sqref="B28"/>
    </sheetView>
  </sheetViews>
  <sheetFormatPr defaultColWidth="8.75" defaultRowHeight="15" x14ac:dyDescent="0.25"/>
  <cols>
    <col min="1" max="1" width="58.25" style="4" customWidth="1"/>
    <col min="2" max="2" width="6" style="4" customWidth="1"/>
    <col min="3" max="3" width="9.75" style="4" customWidth="1"/>
    <col min="4" max="4" width="9.25" style="19" customWidth="1"/>
    <col min="5" max="5" width="4.875" style="4" bestFit="1" customWidth="1"/>
    <col min="6" max="6" width="4.75" style="4" bestFit="1" customWidth="1"/>
    <col min="7" max="10" width="8.875" style="4" bestFit="1" customWidth="1"/>
    <col min="11" max="12" width="8.625" style="4" bestFit="1" customWidth="1"/>
    <col min="13" max="14" width="8" style="4" bestFit="1" customWidth="1"/>
    <col min="15" max="15" width="8.125" style="4" bestFit="1" customWidth="1"/>
    <col min="16" max="16" width="16" style="4" bestFit="1" customWidth="1"/>
    <col min="17" max="16384" width="8.75" style="4"/>
  </cols>
  <sheetData>
    <row r="1" spans="1:16" x14ac:dyDescent="0.25">
      <c r="A1" s="1" t="s">
        <v>1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</row>
    <row r="2" spans="1:16" x14ac:dyDescent="0.25">
      <c r="P2" s="26" t="s">
        <v>63</v>
      </c>
    </row>
    <row r="3" spans="1:16" ht="22.15" customHeight="1" x14ac:dyDescent="0.25">
      <c r="A3" s="32" t="s">
        <v>2</v>
      </c>
      <c r="B3" s="32" t="s">
        <v>65</v>
      </c>
      <c r="C3" s="32" t="s">
        <v>3</v>
      </c>
      <c r="D3" s="34" t="s">
        <v>4</v>
      </c>
      <c r="E3" s="36" t="s">
        <v>5</v>
      </c>
      <c r="F3" s="37"/>
      <c r="G3" s="30" t="s">
        <v>6</v>
      </c>
      <c r="H3" s="31"/>
      <c r="I3" s="30" t="s">
        <v>7</v>
      </c>
      <c r="J3" s="31" t="s">
        <v>8</v>
      </c>
      <c r="K3" s="30" t="s">
        <v>9</v>
      </c>
      <c r="L3" s="31" t="s">
        <v>10</v>
      </c>
      <c r="M3" s="30" t="s">
        <v>11</v>
      </c>
      <c r="N3" s="31" t="s">
        <v>12</v>
      </c>
      <c r="O3" s="30" t="s">
        <v>13</v>
      </c>
      <c r="P3" s="31" t="s">
        <v>14</v>
      </c>
    </row>
    <row r="4" spans="1:16" ht="14.45" customHeight="1" x14ac:dyDescent="0.25">
      <c r="A4" s="33"/>
      <c r="B4" s="33"/>
      <c r="C4" s="33"/>
      <c r="D4" s="35" t="s">
        <v>4</v>
      </c>
      <c r="E4" s="5" t="s">
        <v>15</v>
      </c>
      <c r="F4" s="5" t="s">
        <v>16</v>
      </c>
      <c r="G4" s="5" t="s">
        <v>15</v>
      </c>
      <c r="H4" s="5" t="s">
        <v>16</v>
      </c>
      <c r="I4" s="5" t="s">
        <v>15</v>
      </c>
      <c r="J4" s="5" t="s">
        <v>16</v>
      </c>
      <c r="K4" s="5" t="s">
        <v>15</v>
      </c>
      <c r="L4" s="5" t="s">
        <v>16</v>
      </c>
      <c r="M4" s="5" t="s">
        <v>15</v>
      </c>
      <c r="N4" s="5" t="s">
        <v>16</v>
      </c>
      <c r="O4" s="5" t="s">
        <v>15</v>
      </c>
      <c r="P4" s="5" t="s">
        <v>16</v>
      </c>
    </row>
    <row r="5" spans="1:16" x14ac:dyDescent="0.25">
      <c r="A5" s="6" t="s">
        <v>17</v>
      </c>
      <c r="B5" s="7">
        <v>1256</v>
      </c>
      <c r="C5" s="7">
        <v>3210</v>
      </c>
      <c r="D5" s="8">
        <f>B5/C5*100</f>
        <v>39.127725856697822</v>
      </c>
      <c r="E5" s="7">
        <v>161</v>
      </c>
      <c r="F5" s="7"/>
      <c r="G5" s="7">
        <v>295325.20600000001</v>
      </c>
      <c r="H5" s="7">
        <v>293520.65700000001</v>
      </c>
      <c r="I5" s="27">
        <v>335465.91600000003</v>
      </c>
      <c r="J5" s="27">
        <v>314717.212</v>
      </c>
      <c r="K5" s="27">
        <v>-44575.949000000001</v>
      </c>
      <c r="L5" s="27">
        <v>-26083.714</v>
      </c>
      <c r="M5" s="27">
        <v>32462.316999999999</v>
      </c>
      <c r="N5" s="27">
        <v>36439.589</v>
      </c>
      <c r="O5" s="27">
        <v>77038.266000000003</v>
      </c>
      <c r="P5" s="27">
        <v>62523.303</v>
      </c>
    </row>
    <row r="6" spans="1:16" x14ac:dyDescent="0.25">
      <c r="A6" s="6" t="s">
        <v>18</v>
      </c>
      <c r="B6" s="7">
        <v>69</v>
      </c>
      <c r="C6" s="7">
        <v>221</v>
      </c>
      <c r="D6" s="8">
        <f t="shared" ref="D6:D26" si="0">B6/C6*100</f>
        <v>31.221719457013574</v>
      </c>
      <c r="E6" s="7">
        <v>13</v>
      </c>
      <c r="F6" s="7"/>
      <c r="G6" s="7">
        <v>30864.972000000002</v>
      </c>
      <c r="H6" s="7">
        <v>11588.816000000001</v>
      </c>
      <c r="I6" s="27">
        <v>82533.702000000005</v>
      </c>
      <c r="J6" s="27">
        <v>15911.81</v>
      </c>
      <c r="K6" s="27">
        <v>-51831.464</v>
      </c>
      <c r="L6" s="27">
        <v>-4376.99</v>
      </c>
      <c r="M6" s="27">
        <v>1111.2280000000001</v>
      </c>
      <c r="N6" s="27">
        <v>2412.2979999999998</v>
      </c>
      <c r="O6" s="27">
        <v>52942.692000000003</v>
      </c>
      <c r="P6" s="27">
        <v>6789.2879999999996</v>
      </c>
    </row>
    <row r="7" spans="1:16" x14ac:dyDescent="0.25">
      <c r="A7" s="6" t="s">
        <v>19</v>
      </c>
      <c r="B7" s="7">
        <v>2935</v>
      </c>
      <c r="C7" s="7">
        <v>13128</v>
      </c>
      <c r="D7" s="8">
        <f t="shared" si="0"/>
        <v>22.356794637416211</v>
      </c>
      <c r="E7" s="7">
        <v>953</v>
      </c>
      <c r="F7" s="7"/>
      <c r="G7" s="7">
        <v>907625.15800000005</v>
      </c>
      <c r="H7" s="7">
        <v>848970.30099999998</v>
      </c>
      <c r="I7" s="27">
        <v>1412624.6440000001</v>
      </c>
      <c r="J7" s="27">
        <v>1256634.713</v>
      </c>
      <c r="K7" s="27">
        <v>-513209.95699999999</v>
      </c>
      <c r="L7" s="27">
        <v>-417397.71500000003</v>
      </c>
      <c r="M7" s="27">
        <v>85239.679000000004</v>
      </c>
      <c r="N7" s="27">
        <v>78290.762000000002</v>
      </c>
      <c r="O7" s="27">
        <v>598449.63600000006</v>
      </c>
      <c r="P7" s="27">
        <v>495688.47700000001</v>
      </c>
    </row>
    <row r="8" spans="1:16" x14ac:dyDescent="0.25">
      <c r="A8" s="9" t="s">
        <v>20</v>
      </c>
      <c r="B8" s="10">
        <v>489</v>
      </c>
      <c r="C8" s="10">
        <v>796</v>
      </c>
      <c r="D8" s="11">
        <f t="shared" si="0"/>
        <v>61.4321608040201</v>
      </c>
      <c r="E8" s="10">
        <v>22</v>
      </c>
      <c r="F8" s="10"/>
      <c r="G8" s="10">
        <v>871639.97900000005</v>
      </c>
      <c r="H8" s="10">
        <v>890140.89</v>
      </c>
      <c r="I8" s="28">
        <v>859981.25</v>
      </c>
      <c r="J8" s="28">
        <v>871850.21600000001</v>
      </c>
      <c r="K8" s="28">
        <v>6303.9740000000002</v>
      </c>
      <c r="L8" s="28">
        <v>11360.043</v>
      </c>
      <c r="M8" s="28">
        <v>25175.994999999999</v>
      </c>
      <c r="N8" s="28">
        <v>36205.733999999997</v>
      </c>
      <c r="O8" s="28">
        <v>18872.021000000001</v>
      </c>
      <c r="P8" s="28">
        <v>24845.690999999999</v>
      </c>
    </row>
    <row r="9" spans="1:16" ht="24" x14ac:dyDescent="0.25">
      <c r="A9" s="6" t="s">
        <v>21</v>
      </c>
      <c r="B9" s="7">
        <v>125</v>
      </c>
      <c r="C9" s="7">
        <v>754</v>
      </c>
      <c r="D9" s="8">
        <f t="shared" si="0"/>
        <v>16.578249336870027</v>
      </c>
      <c r="E9" s="7">
        <v>40</v>
      </c>
      <c r="F9" s="7"/>
      <c r="G9" s="7">
        <v>111595.211</v>
      </c>
      <c r="H9" s="7">
        <v>73203.649999999994</v>
      </c>
      <c r="I9" s="27">
        <v>146541.943</v>
      </c>
      <c r="J9" s="27">
        <v>99048.774999999994</v>
      </c>
      <c r="K9" s="27">
        <v>-35286.400999999998</v>
      </c>
      <c r="L9" s="27">
        <v>-26121.167000000001</v>
      </c>
      <c r="M9" s="27">
        <v>1922.7159999999999</v>
      </c>
      <c r="N9" s="27">
        <v>1591.7439999999999</v>
      </c>
      <c r="O9" s="27">
        <v>37209.116999999998</v>
      </c>
      <c r="P9" s="27">
        <v>27712.911</v>
      </c>
    </row>
    <row r="10" spans="1:16" x14ac:dyDescent="0.25">
      <c r="A10" s="6" t="s">
        <v>22</v>
      </c>
      <c r="B10" s="7">
        <v>4168</v>
      </c>
      <c r="C10" s="7">
        <v>12762</v>
      </c>
      <c r="D10" s="8">
        <f t="shared" si="0"/>
        <v>32.65945776524056</v>
      </c>
      <c r="E10" s="7">
        <v>586</v>
      </c>
      <c r="F10" s="7"/>
      <c r="G10" s="7">
        <v>1994222.0419999999</v>
      </c>
      <c r="H10" s="7">
        <v>2496568.943</v>
      </c>
      <c r="I10" s="27">
        <v>3142977.5410000002</v>
      </c>
      <c r="J10" s="27">
        <v>3513350.61</v>
      </c>
      <c r="K10" s="27">
        <v>-1165441.057</v>
      </c>
      <c r="L10" s="27">
        <v>-1041522.736</v>
      </c>
      <c r="M10" s="27">
        <v>166854.78200000001</v>
      </c>
      <c r="N10" s="27">
        <v>395561.95199999999</v>
      </c>
      <c r="O10" s="27">
        <v>1332295.8389999999</v>
      </c>
      <c r="P10" s="27">
        <v>1437084.6880000001</v>
      </c>
    </row>
    <row r="11" spans="1:16" x14ac:dyDescent="0.25">
      <c r="A11" s="6" t="s">
        <v>23</v>
      </c>
      <c r="B11" s="7">
        <v>7615</v>
      </c>
      <c r="C11" s="7">
        <v>27209</v>
      </c>
      <c r="D11" s="8">
        <f t="shared" si="0"/>
        <v>27.987063104119958</v>
      </c>
      <c r="E11" s="7">
        <v>1775</v>
      </c>
      <c r="F11" s="7"/>
      <c r="G11" s="7">
        <v>2979368.3769999999</v>
      </c>
      <c r="H11" s="7">
        <v>3299617.139</v>
      </c>
      <c r="I11" s="27">
        <v>3176481.875</v>
      </c>
      <c r="J11" s="27">
        <v>3638178.801</v>
      </c>
      <c r="K11" s="27">
        <v>-226815.77600000001</v>
      </c>
      <c r="L11" s="27">
        <v>-375568.391</v>
      </c>
      <c r="M11" s="27">
        <v>289854.26400000002</v>
      </c>
      <c r="N11" s="27">
        <v>260729.61199999999</v>
      </c>
      <c r="O11" s="27">
        <v>516670.04</v>
      </c>
      <c r="P11" s="27">
        <v>636298.00300000003</v>
      </c>
    </row>
    <row r="12" spans="1:16" x14ac:dyDescent="0.25">
      <c r="A12" s="6" t="s">
        <v>24</v>
      </c>
      <c r="B12" s="7">
        <v>1056</v>
      </c>
      <c r="C12" s="7">
        <v>4582</v>
      </c>
      <c r="D12" s="8">
        <f t="shared" si="0"/>
        <v>23.046704495853341</v>
      </c>
      <c r="E12" s="7">
        <v>164</v>
      </c>
      <c r="F12" s="7"/>
      <c r="G12" s="7">
        <v>256718.63500000001</v>
      </c>
      <c r="H12" s="7">
        <v>375646.90700000001</v>
      </c>
      <c r="I12" s="27">
        <v>322643.15999999997</v>
      </c>
      <c r="J12" s="27">
        <v>369754.34899999999</v>
      </c>
      <c r="K12" s="27">
        <v>-69186.065000000002</v>
      </c>
      <c r="L12" s="27">
        <v>-2128.4229999999998</v>
      </c>
      <c r="M12" s="27">
        <v>22283.111000000001</v>
      </c>
      <c r="N12" s="27">
        <v>56531.976000000002</v>
      </c>
      <c r="O12" s="27">
        <v>91469.176000000007</v>
      </c>
      <c r="P12" s="27">
        <v>58660.398999999998</v>
      </c>
    </row>
    <row r="13" spans="1:16" x14ac:dyDescent="0.25">
      <c r="A13" s="6" t="s">
        <v>25</v>
      </c>
      <c r="B13" s="7">
        <v>2518</v>
      </c>
      <c r="C13" s="7">
        <v>9189</v>
      </c>
      <c r="D13" s="8">
        <f t="shared" si="0"/>
        <v>27.402328871476765</v>
      </c>
      <c r="E13" s="7">
        <v>576</v>
      </c>
      <c r="F13" s="7"/>
      <c r="G13" s="7">
        <v>452565.06400000001</v>
      </c>
      <c r="H13" s="7">
        <v>473364.69900000002</v>
      </c>
      <c r="I13" s="27">
        <v>714614.79299999995</v>
      </c>
      <c r="J13" s="27">
        <v>916382.98100000003</v>
      </c>
      <c r="K13" s="27">
        <v>-269090.783</v>
      </c>
      <c r="L13" s="27">
        <v>-451071.95699999999</v>
      </c>
      <c r="M13" s="27">
        <v>49772.341999999997</v>
      </c>
      <c r="N13" s="27">
        <v>85498.167000000001</v>
      </c>
      <c r="O13" s="27">
        <v>318863.125</v>
      </c>
      <c r="P13" s="27">
        <v>536570.12399999995</v>
      </c>
    </row>
    <row r="14" spans="1:16" x14ac:dyDescent="0.25">
      <c r="A14" s="6" t="s">
        <v>26</v>
      </c>
      <c r="B14" s="7">
        <v>1737</v>
      </c>
      <c r="C14" s="7">
        <v>5599</v>
      </c>
      <c r="D14" s="8">
        <f t="shared" si="0"/>
        <v>31.023397035184853</v>
      </c>
      <c r="E14" s="7">
        <v>224</v>
      </c>
      <c r="F14" s="7"/>
      <c r="G14" s="7">
        <v>400055.70899999997</v>
      </c>
      <c r="H14" s="7">
        <v>272728.71999999997</v>
      </c>
      <c r="I14" s="27">
        <v>406989.88099999999</v>
      </c>
      <c r="J14" s="27">
        <v>279495.10700000002</v>
      </c>
      <c r="K14" s="27">
        <v>-16564.241000000002</v>
      </c>
      <c r="L14" s="27">
        <v>-14185.674000000001</v>
      </c>
      <c r="M14" s="27">
        <v>49336.307000000001</v>
      </c>
      <c r="N14" s="27">
        <v>36838.252</v>
      </c>
      <c r="O14" s="27">
        <v>65900.547999999995</v>
      </c>
      <c r="P14" s="27">
        <v>51023.925999999999</v>
      </c>
    </row>
    <row r="15" spans="1:16" x14ac:dyDescent="0.25">
      <c r="A15" s="12" t="s">
        <v>27</v>
      </c>
      <c r="B15" s="13">
        <v>134</v>
      </c>
      <c r="C15" s="13">
        <v>448</v>
      </c>
      <c r="D15" s="14">
        <f t="shared" si="0"/>
        <v>29.910714285714285</v>
      </c>
      <c r="E15" s="13">
        <v>20</v>
      </c>
      <c r="F15" s="13"/>
      <c r="G15" s="13">
        <v>340632.315</v>
      </c>
      <c r="H15" s="13">
        <v>295703.08199999999</v>
      </c>
      <c r="I15" s="28">
        <v>216906.58100000001</v>
      </c>
      <c r="J15" s="28">
        <v>140717.93100000001</v>
      </c>
      <c r="K15" s="28">
        <v>116967.961</v>
      </c>
      <c r="L15" s="28">
        <v>151421.74600000001</v>
      </c>
      <c r="M15" s="28">
        <v>174336.598</v>
      </c>
      <c r="N15" s="28">
        <v>187949.53400000001</v>
      </c>
      <c r="O15" s="28">
        <v>57368.637000000002</v>
      </c>
      <c r="P15" s="28">
        <v>36527.788</v>
      </c>
    </row>
    <row r="16" spans="1:16" x14ac:dyDescent="0.25">
      <c r="A16" s="6" t="s">
        <v>28</v>
      </c>
      <c r="B16" s="7">
        <v>3403</v>
      </c>
      <c r="C16" s="7">
        <v>4938</v>
      </c>
      <c r="D16" s="8">
        <f t="shared" si="0"/>
        <v>68.914540299716492</v>
      </c>
      <c r="E16" s="7">
        <v>127</v>
      </c>
      <c r="F16" s="7"/>
      <c r="G16" s="7">
        <v>2291022.3590000002</v>
      </c>
      <c r="H16" s="7">
        <v>2921493.0959999999</v>
      </c>
      <c r="I16" s="27">
        <v>3045668.3470000001</v>
      </c>
      <c r="J16" s="27">
        <v>3456820.3590000002</v>
      </c>
      <c r="K16" s="27">
        <v>-804627.21699999995</v>
      </c>
      <c r="L16" s="27">
        <v>-597872.576</v>
      </c>
      <c r="M16" s="27">
        <v>267872.8</v>
      </c>
      <c r="N16" s="27">
        <v>380275.886</v>
      </c>
      <c r="O16" s="27">
        <v>1072500.017</v>
      </c>
      <c r="P16" s="27">
        <v>978148.46200000006</v>
      </c>
    </row>
    <row r="17" spans="1:16" x14ac:dyDescent="0.25">
      <c r="A17" s="6" t="s">
        <v>29</v>
      </c>
      <c r="B17" s="7">
        <v>5112</v>
      </c>
      <c r="C17" s="7">
        <v>18256</v>
      </c>
      <c r="D17" s="8">
        <f t="shared" si="0"/>
        <v>28.001752848378615</v>
      </c>
      <c r="E17" s="7">
        <v>633</v>
      </c>
      <c r="F17" s="7"/>
      <c r="G17" s="7">
        <v>1280737.27</v>
      </c>
      <c r="H17" s="7">
        <v>1411464.588</v>
      </c>
      <c r="I17" s="27">
        <v>1373668.193</v>
      </c>
      <c r="J17" s="27">
        <v>1350434.23</v>
      </c>
      <c r="K17" s="27">
        <v>-122671.64</v>
      </c>
      <c r="L17" s="27">
        <v>20066.003000000001</v>
      </c>
      <c r="M17" s="27">
        <v>254413.421</v>
      </c>
      <c r="N17" s="27">
        <v>314425.51299999998</v>
      </c>
      <c r="O17" s="27">
        <v>377085.06099999999</v>
      </c>
      <c r="P17" s="27">
        <v>294359.51</v>
      </c>
    </row>
    <row r="18" spans="1:16" x14ac:dyDescent="0.25">
      <c r="A18" s="6" t="s">
        <v>30</v>
      </c>
      <c r="B18" s="7">
        <v>2020</v>
      </c>
      <c r="C18" s="7">
        <v>5226</v>
      </c>
      <c r="D18" s="8">
        <f t="shared" si="0"/>
        <v>38.652889399158056</v>
      </c>
      <c r="E18" s="7">
        <v>234</v>
      </c>
      <c r="F18" s="7"/>
      <c r="G18" s="7">
        <v>484608.78600000002</v>
      </c>
      <c r="H18" s="7">
        <v>493710.43</v>
      </c>
      <c r="I18" s="27">
        <v>560489.75899999996</v>
      </c>
      <c r="J18" s="27">
        <v>544472.91700000002</v>
      </c>
      <c r="K18" s="27">
        <v>-81092.328999999998</v>
      </c>
      <c r="L18" s="27">
        <v>-56818.165999999997</v>
      </c>
      <c r="M18" s="27">
        <v>33529.900999999998</v>
      </c>
      <c r="N18" s="27">
        <v>41571.027999999998</v>
      </c>
      <c r="O18" s="27">
        <v>114622.23</v>
      </c>
      <c r="P18" s="27">
        <v>98389.194000000003</v>
      </c>
    </row>
    <row r="19" spans="1:16" x14ac:dyDescent="0.25">
      <c r="A19" s="12" t="s">
        <v>31</v>
      </c>
      <c r="B19" s="13">
        <v>20</v>
      </c>
      <c r="C19" s="13">
        <v>56</v>
      </c>
      <c r="D19" s="14">
        <f t="shared" si="0"/>
        <v>35.714285714285715</v>
      </c>
      <c r="E19" s="13">
        <v>1</v>
      </c>
      <c r="F19" s="13"/>
      <c r="G19" s="13">
        <v>5574.0789999999997</v>
      </c>
      <c r="H19" s="13">
        <v>6058.5010000000002</v>
      </c>
      <c r="I19" s="28">
        <v>5177.5110000000004</v>
      </c>
      <c r="J19" s="28">
        <v>5514.4790000000003</v>
      </c>
      <c r="K19" s="28">
        <v>233.291</v>
      </c>
      <c r="L19" s="28">
        <v>346.654</v>
      </c>
      <c r="M19" s="28">
        <v>617.11</v>
      </c>
      <c r="N19" s="28">
        <v>697.61</v>
      </c>
      <c r="O19" s="28">
        <v>383.81900000000002</v>
      </c>
      <c r="P19" s="28">
        <v>350.95600000000002</v>
      </c>
    </row>
    <row r="20" spans="1:16" x14ac:dyDescent="0.25">
      <c r="A20" s="9" t="s">
        <v>32</v>
      </c>
      <c r="B20" s="10">
        <v>308</v>
      </c>
      <c r="C20" s="10">
        <v>1364</v>
      </c>
      <c r="D20" s="11">
        <f t="shared" si="0"/>
        <v>22.58064516129032</v>
      </c>
      <c r="E20" s="10">
        <v>49</v>
      </c>
      <c r="F20" s="10"/>
      <c r="G20" s="10">
        <v>30399.356</v>
      </c>
      <c r="H20" s="10">
        <v>30748.813999999998</v>
      </c>
      <c r="I20" s="28">
        <v>29602.510999999999</v>
      </c>
      <c r="J20" s="28">
        <v>29017.82</v>
      </c>
      <c r="K20" s="28">
        <v>172.14</v>
      </c>
      <c r="L20" s="28">
        <v>754.16300000000001</v>
      </c>
      <c r="M20" s="28">
        <v>3247.0129999999999</v>
      </c>
      <c r="N20" s="28">
        <v>4362.1049999999996</v>
      </c>
      <c r="O20" s="28">
        <v>3074.873</v>
      </c>
      <c r="P20" s="28">
        <v>3607.942</v>
      </c>
    </row>
    <row r="21" spans="1:16" x14ac:dyDescent="0.25">
      <c r="A21" s="9" t="s">
        <v>33</v>
      </c>
      <c r="B21" s="10">
        <v>281</v>
      </c>
      <c r="C21" s="10">
        <v>1532</v>
      </c>
      <c r="D21" s="11">
        <f t="shared" si="0"/>
        <v>18.342036553524803</v>
      </c>
      <c r="E21" s="10">
        <v>52</v>
      </c>
      <c r="F21" s="10"/>
      <c r="G21" s="10">
        <v>26078.478999999999</v>
      </c>
      <c r="H21" s="10">
        <v>23549.022000000001</v>
      </c>
      <c r="I21" s="28">
        <v>26888.167000000001</v>
      </c>
      <c r="J21" s="28">
        <v>27567.214</v>
      </c>
      <c r="K21" s="28">
        <v>-1268.799</v>
      </c>
      <c r="L21" s="28">
        <v>-4449.1559999999999</v>
      </c>
      <c r="M21" s="28">
        <v>3792.2959999999998</v>
      </c>
      <c r="N21" s="28">
        <v>2941.4760000000001</v>
      </c>
      <c r="O21" s="28">
        <v>5061.0950000000003</v>
      </c>
      <c r="P21" s="28">
        <v>7390.6319999999996</v>
      </c>
    </row>
    <row r="22" spans="1:16" x14ac:dyDescent="0.25">
      <c r="A22" s="6" t="s">
        <v>34</v>
      </c>
      <c r="B22" s="7">
        <v>499</v>
      </c>
      <c r="C22" s="7">
        <v>1395</v>
      </c>
      <c r="D22" s="8">
        <f t="shared" si="0"/>
        <v>35.770609318996414</v>
      </c>
      <c r="E22" s="7">
        <v>100</v>
      </c>
      <c r="F22" s="7"/>
      <c r="G22" s="7">
        <v>174902.29199999999</v>
      </c>
      <c r="H22" s="7">
        <v>182148.45600000001</v>
      </c>
      <c r="I22" s="27">
        <v>220470.46900000001</v>
      </c>
      <c r="J22" s="27">
        <v>192409.73199999999</v>
      </c>
      <c r="K22" s="27">
        <v>-48643.351999999999</v>
      </c>
      <c r="L22" s="27">
        <v>-12355.531999999999</v>
      </c>
      <c r="M22" s="27">
        <v>22963.966</v>
      </c>
      <c r="N22" s="27">
        <v>34822.302000000003</v>
      </c>
      <c r="O22" s="27">
        <v>71607.317999999999</v>
      </c>
      <c r="P22" s="27">
        <v>47177.834000000003</v>
      </c>
    </row>
    <row r="23" spans="1:16" x14ac:dyDescent="0.25">
      <c r="A23" s="6" t="s">
        <v>35</v>
      </c>
      <c r="B23" s="7">
        <v>578</v>
      </c>
      <c r="C23" s="7">
        <v>3596</v>
      </c>
      <c r="D23" s="8">
        <f t="shared" si="0"/>
        <v>16.073414905450502</v>
      </c>
      <c r="E23" s="7">
        <v>198</v>
      </c>
      <c r="F23" s="7"/>
      <c r="G23" s="7">
        <v>215042.065</v>
      </c>
      <c r="H23" s="7">
        <v>57620.038</v>
      </c>
      <c r="I23" s="27">
        <v>220887.003</v>
      </c>
      <c r="J23" s="27">
        <v>63483.455000000002</v>
      </c>
      <c r="K23" s="27">
        <v>-7289.6189999999997</v>
      </c>
      <c r="L23" s="27">
        <v>-6750.9139999999998</v>
      </c>
      <c r="M23" s="27">
        <v>13017.464</v>
      </c>
      <c r="N23" s="27">
        <v>5161.3530000000001</v>
      </c>
      <c r="O23" s="27">
        <v>20307.082999999999</v>
      </c>
      <c r="P23" s="27">
        <v>11912.267</v>
      </c>
    </row>
    <row r="24" spans="1:16" ht="24" x14ac:dyDescent="0.25">
      <c r="A24" s="6" t="s">
        <v>64</v>
      </c>
      <c r="B24" s="7"/>
      <c r="C24" s="7">
        <v>2</v>
      </c>
      <c r="D24" s="8">
        <f t="shared" si="0"/>
        <v>0</v>
      </c>
      <c r="E24" s="7"/>
      <c r="F24" s="7"/>
      <c r="G24" s="7"/>
      <c r="H24" s="7"/>
      <c r="I24" s="27"/>
      <c r="J24" s="27"/>
      <c r="K24" s="27"/>
      <c r="L24" s="27"/>
      <c r="M24" s="27"/>
      <c r="N24" s="27"/>
      <c r="O24" s="27"/>
      <c r="P24" s="27"/>
    </row>
    <row r="25" spans="1:16" x14ac:dyDescent="0.25">
      <c r="A25" s="12" t="s">
        <v>36</v>
      </c>
      <c r="B25" s="13">
        <v>185</v>
      </c>
      <c r="C25" s="13">
        <v>220</v>
      </c>
      <c r="D25" s="14">
        <f t="shared" si="0"/>
        <v>84.090909090909093</v>
      </c>
      <c r="E25" s="13">
        <v>2</v>
      </c>
      <c r="F25" s="13"/>
      <c r="G25" s="13">
        <v>81363.831999999995</v>
      </c>
      <c r="H25" s="13">
        <v>80948.906000000003</v>
      </c>
      <c r="I25" s="28">
        <v>54959.527000000002</v>
      </c>
      <c r="J25" s="28">
        <v>55799.358999999997</v>
      </c>
      <c r="K25" s="28">
        <v>21298.473000000002</v>
      </c>
      <c r="L25" s="28">
        <v>19477.774000000001</v>
      </c>
      <c r="M25" s="28">
        <v>25259.116999999998</v>
      </c>
      <c r="N25" s="28">
        <v>23798.954000000002</v>
      </c>
      <c r="O25" s="28">
        <v>3960.6439999999998</v>
      </c>
      <c r="P25" s="28">
        <v>4321.18</v>
      </c>
    </row>
    <row r="26" spans="1:16" x14ac:dyDescent="0.25">
      <c r="A26" s="15" t="s">
        <v>37</v>
      </c>
      <c r="B26" s="16">
        <f>SUM(B5:B25)</f>
        <v>34508</v>
      </c>
      <c r="C26" s="16">
        <f t="shared" ref="C26" si="1">SUM(C5:C25)</f>
        <v>114483</v>
      </c>
      <c r="D26" s="17">
        <f t="shared" si="0"/>
        <v>30.142466567088565</v>
      </c>
      <c r="E26" s="16">
        <f>SUM(E5:E25)</f>
        <v>5930</v>
      </c>
      <c r="F26" s="16">
        <f t="shared" ref="F26:H26" si="2">SUM(F5:F25)</f>
        <v>0</v>
      </c>
      <c r="G26" s="16">
        <f t="shared" si="2"/>
        <v>13230341.185999999</v>
      </c>
      <c r="H26" s="16">
        <f t="shared" si="2"/>
        <v>14538795.655000001</v>
      </c>
      <c r="I26" s="16">
        <f t="shared" ref="I26" si="3">SUM(I5:I25)</f>
        <v>16355572.772999998</v>
      </c>
      <c r="J26" s="16">
        <f t="shared" ref="J26" si="4">SUM(J5:J25)</f>
        <v>17141562.07</v>
      </c>
      <c r="K26" s="18">
        <f>SUM(K5:K25)</f>
        <v>-3312618.8099999991</v>
      </c>
      <c r="L26" s="18">
        <f t="shared" ref="L26" si="5">SUM(L5:L25)</f>
        <v>-2833276.7280000001</v>
      </c>
      <c r="M26" s="16">
        <f t="shared" ref="M26" si="6">SUM(M5:M25)</f>
        <v>1523062.4270000004</v>
      </c>
      <c r="N26" s="16">
        <f t="shared" ref="N26" si="7">SUM(N5:N25)</f>
        <v>1986105.8469999998</v>
      </c>
      <c r="O26" s="16">
        <f t="shared" ref="O26" si="8">SUM(O5:O25)</f>
        <v>4835681.2369999997</v>
      </c>
      <c r="P26" s="16">
        <f t="shared" ref="P26" si="9">SUM(P5:P25)</f>
        <v>4819382.5750000002</v>
      </c>
    </row>
  </sheetData>
  <mergeCells count="10">
    <mergeCell ref="I3:J3"/>
    <mergeCell ref="K3:L3"/>
    <mergeCell ref="M3:N3"/>
    <mergeCell ref="O3:P3"/>
    <mergeCell ref="A3:A4"/>
    <mergeCell ref="B3:B4"/>
    <mergeCell ref="C3:C4"/>
    <mergeCell ref="D3:D4"/>
    <mergeCell ref="E3:F3"/>
    <mergeCell ref="G3:H3"/>
  </mergeCells>
  <pageMargins left="0.31496062992125984" right="0.31496062992125984" top="0.35433070866141736" bottom="0.35433070866141736" header="0.11811023622047245" footer="0.11811023622047245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XFD25"/>
  <sheetViews>
    <sheetView tabSelected="1" workbookViewId="0">
      <selection activeCell="J29" sqref="J29"/>
    </sheetView>
  </sheetViews>
  <sheetFormatPr defaultColWidth="8.75" defaultRowHeight="15" x14ac:dyDescent="0.25"/>
  <cols>
    <col min="1" max="1" width="3.5" style="4" customWidth="1"/>
    <col min="2" max="2" width="26.375" style="4" customWidth="1"/>
    <col min="3" max="3" width="9.875" style="4" customWidth="1"/>
    <col min="4" max="4" width="9.375" style="4" bestFit="1" customWidth="1"/>
    <col min="5" max="5" width="10" style="4" customWidth="1"/>
    <col min="6" max="7" width="6.25" style="4" customWidth="1"/>
    <col min="8" max="12" width="8.625" style="4" bestFit="1" customWidth="1"/>
    <col min="13" max="13" width="8.25" style="4" bestFit="1" customWidth="1"/>
    <col min="14" max="14" width="7.75" style="4" bestFit="1" customWidth="1"/>
    <col min="15" max="17" width="8.125" style="4" bestFit="1" customWidth="1"/>
    <col min="18" max="16384" width="8.75" style="4"/>
  </cols>
  <sheetData>
    <row r="1" spans="1:16384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 t="s">
        <v>63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  <c r="XFD1" s="26"/>
    </row>
    <row r="2" spans="1:16384" s="20" customFormat="1" ht="24.95" customHeight="1" x14ac:dyDescent="0.2">
      <c r="A2" s="50" t="s">
        <v>38</v>
      </c>
      <c r="B2" s="38" t="s">
        <v>39</v>
      </c>
      <c r="C2" s="32" t="s">
        <v>40</v>
      </c>
      <c r="D2" s="32" t="s">
        <v>3</v>
      </c>
      <c r="E2" s="32" t="s">
        <v>41</v>
      </c>
      <c r="F2" s="36" t="s">
        <v>5</v>
      </c>
      <c r="G2" s="37"/>
      <c r="H2" s="30" t="s">
        <v>6</v>
      </c>
      <c r="I2" s="31"/>
      <c r="J2" s="30" t="s">
        <v>7</v>
      </c>
      <c r="K2" s="31" t="s">
        <v>8</v>
      </c>
      <c r="L2" s="30" t="s">
        <v>9</v>
      </c>
      <c r="M2" s="31" t="s">
        <v>10</v>
      </c>
      <c r="N2" s="30" t="s">
        <v>11</v>
      </c>
      <c r="O2" s="31" t="s">
        <v>12</v>
      </c>
      <c r="P2" s="30" t="s">
        <v>13</v>
      </c>
      <c r="Q2" s="31" t="s">
        <v>14</v>
      </c>
    </row>
    <row r="3" spans="1:16384" ht="24.95" customHeight="1" x14ac:dyDescent="0.25">
      <c r="A3" s="51" t="s">
        <v>42</v>
      </c>
      <c r="B3" s="39"/>
      <c r="C3" s="33"/>
      <c r="D3" s="33"/>
      <c r="E3" s="33"/>
      <c r="F3" s="5" t="s">
        <v>15</v>
      </c>
      <c r="G3" s="5" t="s">
        <v>16</v>
      </c>
      <c r="H3" s="5" t="s">
        <v>15</v>
      </c>
      <c r="I3" s="5" t="s">
        <v>16</v>
      </c>
      <c r="J3" s="5" t="s">
        <v>15</v>
      </c>
      <c r="K3" s="5" t="s">
        <v>16</v>
      </c>
      <c r="L3" s="5" t="s">
        <v>15</v>
      </c>
      <c r="M3" s="5" t="s">
        <v>16</v>
      </c>
      <c r="N3" s="5" t="s">
        <v>15</v>
      </c>
      <c r="O3" s="5" t="s">
        <v>16</v>
      </c>
      <c r="P3" s="5" t="s">
        <v>15</v>
      </c>
      <c r="Q3" s="5" t="s">
        <v>16</v>
      </c>
    </row>
    <row r="4" spans="1:16384" x14ac:dyDescent="0.25">
      <c r="A4" s="21">
        <v>7</v>
      </c>
      <c r="B4" s="40" t="s">
        <v>43</v>
      </c>
      <c r="C4" s="42">
        <v>357</v>
      </c>
      <c r="D4" s="42">
        <v>1776</v>
      </c>
      <c r="E4" s="43">
        <f>C4/D4*100</f>
        <v>20.101351351351351</v>
      </c>
      <c r="F4" s="42">
        <v>114</v>
      </c>
      <c r="G4" s="42">
        <v>0</v>
      </c>
      <c r="H4" s="42">
        <v>173148.99299999999</v>
      </c>
      <c r="I4" s="44">
        <v>78832.402000000002</v>
      </c>
      <c r="J4" s="44">
        <v>179425.174</v>
      </c>
      <c r="K4" s="44">
        <v>134158.20800000001</v>
      </c>
      <c r="L4" s="45">
        <v>-7026.0829999999996</v>
      </c>
      <c r="M4" s="45">
        <v>-56202.925999999999</v>
      </c>
      <c r="N4" s="44">
        <v>10341.579</v>
      </c>
      <c r="O4" s="44">
        <v>6377.7870000000003</v>
      </c>
      <c r="P4" s="44">
        <v>17367.662</v>
      </c>
      <c r="Q4" s="44">
        <v>62580.713000000003</v>
      </c>
    </row>
    <row r="5" spans="1:16384" x14ac:dyDescent="0.25">
      <c r="A5" s="22">
        <v>12</v>
      </c>
      <c r="B5" s="41" t="s">
        <v>44</v>
      </c>
      <c r="C5" s="46">
        <v>400</v>
      </c>
      <c r="D5" s="46">
        <v>1849</v>
      </c>
      <c r="E5" s="47">
        <f t="shared" ref="E5:E24" si="0">C5/D5*100</f>
        <v>21.633315305570576</v>
      </c>
      <c r="F5" s="46">
        <v>190</v>
      </c>
      <c r="G5" s="46">
        <v>0</v>
      </c>
      <c r="H5" s="46">
        <v>134335.91399999999</v>
      </c>
      <c r="I5" s="48">
        <v>100368.431</v>
      </c>
      <c r="J5" s="48">
        <v>187745.46799999999</v>
      </c>
      <c r="K5" s="48">
        <v>195815.37299999999</v>
      </c>
      <c r="L5" s="48">
        <v>-53962.741999999998</v>
      </c>
      <c r="M5" s="48">
        <v>-96314.671000000002</v>
      </c>
      <c r="N5" s="48">
        <v>6277.0219999999999</v>
      </c>
      <c r="O5" s="48">
        <v>5767.7550000000001</v>
      </c>
      <c r="P5" s="48">
        <v>60239.764000000003</v>
      </c>
      <c r="Q5" s="48">
        <v>102082.42600000001</v>
      </c>
    </row>
    <row r="6" spans="1:16384" x14ac:dyDescent="0.25">
      <c r="A6" s="22">
        <v>19</v>
      </c>
      <c r="B6" s="41" t="s">
        <v>45</v>
      </c>
      <c r="C6" s="46">
        <v>1254</v>
      </c>
      <c r="D6" s="46">
        <v>3783</v>
      </c>
      <c r="E6" s="47">
        <f t="shared" si="0"/>
        <v>33.148295003965103</v>
      </c>
      <c r="F6" s="46">
        <v>172</v>
      </c>
      <c r="G6" s="46">
        <v>0</v>
      </c>
      <c r="H6" s="46">
        <v>296657.90100000001</v>
      </c>
      <c r="I6" s="48">
        <v>327182.30900000001</v>
      </c>
      <c r="J6" s="48">
        <v>454576.85800000001</v>
      </c>
      <c r="K6" s="48">
        <v>598219.40300000005</v>
      </c>
      <c r="L6" s="48">
        <v>-163343.41200000001</v>
      </c>
      <c r="M6" s="48">
        <v>-278222.49200000003</v>
      </c>
      <c r="N6" s="48">
        <v>39378.650999999998</v>
      </c>
      <c r="O6" s="48">
        <v>49465.697</v>
      </c>
      <c r="P6" s="48">
        <v>202722.06299999999</v>
      </c>
      <c r="Q6" s="48">
        <v>327688.18900000001</v>
      </c>
    </row>
    <row r="7" spans="1:16384" x14ac:dyDescent="0.25">
      <c r="A7" s="22">
        <v>21</v>
      </c>
      <c r="B7" s="41" t="s">
        <v>0</v>
      </c>
      <c r="C7" s="46">
        <v>11705</v>
      </c>
      <c r="D7" s="46">
        <v>38127</v>
      </c>
      <c r="E7" s="47">
        <f t="shared" si="0"/>
        <v>30.700028850945525</v>
      </c>
      <c r="F7" s="46">
        <v>1857</v>
      </c>
      <c r="G7" s="46">
        <v>0</v>
      </c>
      <c r="H7" s="46">
        <v>6761744.3720000004</v>
      </c>
      <c r="I7" s="48">
        <v>7490592.415</v>
      </c>
      <c r="J7" s="48">
        <v>8121073.4230000004</v>
      </c>
      <c r="K7" s="48">
        <v>8293706.233</v>
      </c>
      <c r="L7" s="48">
        <v>-1468949.219</v>
      </c>
      <c r="M7" s="48">
        <v>-923552.48499999999</v>
      </c>
      <c r="N7" s="48">
        <v>881531.61399999994</v>
      </c>
      <c r="O7" s="48">
        <v>1095610.142</v>
      </c>
      <c r="P7" s="48">
        <v>2350480.8330000001</v>
      </c>
      <c r="Q7" s="48">
        <v>2019162.6270000001</v>
      </c>
    </row>
    <row r="8" spans="1:16384" x14ac:dyDescent="0.25">
      <c r="A8" s="22">
        <v>18</v>
      </c>
      <c r="B8" s="41" t="s">
        <v>46</v>
      </c>
      <c r="C8" s="46">
        <v>4220</v>
      </c>
      <c r="D8" s="46">
        <v>9984</v>
      </c>
      <c r="E8" s="47">
        <f t="shared" si="0"/>
        <v>42.267628205128204</v>
      </c>
      <c r="F8" s="46">
        <v>414</v>
      </c>
      <c r="G8" s="46">
        <v>0</v>
      </c>
      <c r="H8" s="46">
        <v>1642442.4080000001</v>
      </c>
      <c r="I8" s="48">
        <v>1757804.02</v>
      </c>
      <c r="J8" s="48">
        <v>1864751.774</v>
      </c>
      <c r="K8" s="48">
        <v>2000530.7069999999</v>
      </c>
      <c r="L8" s="48">
        <v>-232994.361</v>
      </c>
      <c r="M8" s="48">
        <v>-265357.016</v>
      </c>
      <c r="N8" s="48">
        <v>122068.045</v>
      </c>
      <c r="O8" s="48">
        <v>128861.387</v>
      </c>
      <c r="P8" s="48">
        <v>355062.40600000002</v>
      </c>
      <c r="Q8" s="48">
        <v>394218.40299999999</v>
      </c>
    </row>
    <row r="9" spans="1:16384" x14ac:dyDescent="0.25">
      <c r="A9" s="22">
        <v>4</v>
      </c>
      <c r="B9" s="41" t="s">
        <v>47</v>
      </c>
      <c r="C9" s="46">
        <v>527</v>
      </c>
      <c r="D9" s="46">
        <v>2027</v>
      </c>
      <c r="E9" s="47">
        <f t="shared" si="0"/>
        <v>25.9990133201776</v>
      </c>
      <c r="F9" s="46">
        <v>111</v>
      </c>
      <c r="G9" s="46">
        <v>0</v>
      </c>
      <c r="H9" s="46">
        <v>78029.365000000005</v>
      </c>
      <c r="I9" s="48">
        <v>109802.38800000001</v>
      </c>
      <c r="J9" s="48">
        <v>116143.238</v>
      </c>
      <c r="K9" s="48">
        <v>86665.082999999999</v>
      </c>
      <c r="L9" s="48">
        <v>-39140.637999999999</v>
      </c>
      <c r="M9" s="48">
        <v>21999.311000000002</v>
      </c>
      <c r="N9" s="48">
        <v>11554.902</v>
      </c>
      <c r="O9" s="48">
        <v>36550.964</v>
      </c>
      <c r="P9" s="48">
        <v>50695.54</v>
      </c>
      <c r="Q9" s="48">
        <v>14551.653</v>
      </c>
    </row>
    <row r="10" spans="1:16384" x14ac:dyDescent="0.25">
      <c r="A10" s="21">
        <v>6</v>
      </c>
      <c r="B10" s="40" t="s">
        <v>48</v>
      </c>
      <c r="C10" s="42">
        <v>405</v>
      </c>
      <c r="D10" s="42">
        <v>1688</v>
      </c>
      <c r="E10" s="43">
        <f t="shared" si="0"/>
        <v>23.992890995260662</v>
      </c>
      <c r="F10" s="42">
        <v>72</v>
      </c>
      <c r="G10" s="42">
        <v>0</v>
      </c>
      <c r="H10" s="42">
        <v>98937.269</v>
      </c>
      <c r="I10" s="49">
        <v>108819.702</v>
      </c>
      <c r="J10" s="49">
        <v>96491.627999999997</v>
      </c>
      <c r="K10" s="49">
        <v>145978.10200000001</v>
      </c>
      <c r="L10" s="49">
        <v>1309.403</v>
      </c>
      <c r="M10" s="49">
        <v>-38106.351000000002</v>
      </c>
      <c r="N10" s="49">
        <v>19668.494999999999</v>
      </c>
      <c r="O10" s="49">
        <v>10061.637000000001</v>
      </c>
      <c r="P10" s="49">
        <v>18359.092000000001</v>
      </c>
      <c r="Q10" s="49">
        <v>48167.987999999998</v>
      </c>
    </row>
    <row r="11" spans="1:16384" x14ac:dyDescent="0.25">
      <c r="A11" s="22">
        <v>2</v>
      </c>
      <c r="B11" s="41" t="s">
        <v>49</v>
      </c>
      <c r="C11" s="46">
        <v>480</v>
      </c>
      <c r="D11" s="46">
        <v>1975</v>
      </c>
      <c r="E11" s="47">
        <f t="shared" si="0"/>
        <v>24.303797468354428</v>
      </c>
      <c r="F11" s="46">
        <v>86</v>
      </c>
      <c r="G11" s="46">
        <v>0</v>
      </c>
      <c r="H11" s="46">
        <v>206147.647</v>
      </c>
      <c r="I11" s="48">
        <v>181760.63200000001</v>
      </c>
      <c r="J11" s="48">
        <v>274073.21799999999</v>
      </c>
      <c r="K11" s="48">
        <v>250756.12400000001</v>
      </c>
      <c r="L11" s="48">
        <v>-69230.456999999995</v>
      </c>
      <c r="M11" s="48">
        <v>-71539.591</v>
      </c>
      <c r="N11" s="48">
        <v>14652.333000000001</v>
      </c>
      <c r="O11" s="48">
        <v>14082.589</v>
      </c>
      <c r="P11" s="48">
        <v>83882.789999999994</v>
      </c>
      <c r="Q11" s="48">
        <v>85622.18</v>
      </c>
    </row>
    <row r="12" spans="1:16384" x14ac:dyDescent="0.25">
      <c r="A12" s="22">
        <v>9</v>
      </c>
      <c r="B12" s="41" t="s">
        <v>50</v>
      </c>
      <c r="C12" s="46">
        <v>197</v>
      </c>
      <c r="D12" s="46">
        <v>765</v>
      </c>
      <c r="E12" s="47">
        <f t="shared" si="0"/>
        <v>25.751633986928102</v>
      </c>
      <c r="F12" s="46">
        <v>22</v>
      </c>
      <c r="G12" s="46">
        <v>0</v>
      </c>
      <c r="H12" s="46">
        <v>29436.785</v>
      </c>
      <c r="I12" s="48">
        <v>27268.938999999998</v>
      </c>
      <c r="J12" s="48">
        <v>53858.324000000001</v>
      </c>
      <c r="K12" s="48">
        <v>51657.355000000003</v>
      </c>
      <c r="L12" s="48">
        <v>-24732.63</v>
      </c>
      <c r="M12" s="48">
        <v>-25278.868999999999</v>
      </c>
      <c r="N12" s="48">
        <v>6207.6019999999999</v>
      </c>
      <c r="O12" s="48">
        <v>10177.254000000001</v>
      </c>
      <c r="P12" s="48">
        <v>30940.232</v>
      </c>
      <c r="Q12" s="48">
        <v>35456.123</v>
      </c>
    </row>
    <row r="13" spans="1:16384" x14ac:dyDescent="0.25">
      <c r="A13" s="22">
        <v>20</v>
      </c>
      <c r="B13" s="41" t="s">
        <v>51</v>
      </c>
      <c r="C13" s="46">
        <v>711</v>
      </c>
      <c r="D13" s="46">
        <v>2983</v>
      </c>
      <c r="E13" s="47">
        <f t="shared" si="0"/>
        <v>23.835065370432453</v>
      </c>
      <c r="F13" s="46">
        <v>125</v>
      </c>
      <c r="G13" s="46">
        <v>0</v>
      </c>
      <c r="H13" s="46">
        <v>152227.26999999999</v>
      </c>
      <c r="I13" s="48">
        <v>190993.24100000001</v>
      </c>
      <c r="J13" s="48">
        <v>166803.60800000001</v>
      </c>
      <c r="K13" s="48">
        <v>265730.07900000003</v>
      </c>
      <c r="L13" s="48">
        <v>-16360.885</v>
      </c>
      <c r="M13" s="48">
        <v>-77011.065000000002</v>
      </c>
      <c r="N13" s="48">
        <v>15205.062</v>
      </c>
      <c r="O13" s="48">
        <v>17416.512999999999</v>
      </c>
      <c r="P13" s="48">
        <v>31565.947</v>
      </c>
      <c r="Q13" s="48">
        <v>94427.577999999994</v>
      </c>
    </row>
    <row r="14" spans="1:16384" x14ac:dyDescent="0.25">
      <c r="A14" s="22">
        <v>14</v>
      </c>
      <c r="B14" s="41" t="s">
        <v>52</v>
      </c>
      <c r="C14" s="46">
        <v>1099</v>
      </c>
      <c r="D14" s="46">
        <v>4764</v>
      </c>
      <c r="E14" s="47">
        <f t="shared" si="0"/>
        <v>23.068849706129303</v>
      </c>
      <c r="F14" s="46">
        <v>216</v>
      </c>
      <c r="G14" s="46">
        <v>0</v>
      </c>
      <c r="H14" s="46">
        <v>276146.82699999999</v>
      </c>
      <c r="I14" s="48">
        <v>397770.674</v>
      </c>
      <c r="J14" s="48">
        <v>374413.72600000002</v>
      </c>
      <c r="K14" s="48">
        <v>609723.19299999997</v>
      </c>
      <c r="L14" s="48">
        <v>-101059.147</v>
      </c>
      <c r="M14" s="48">
        <v>-215711.94699999999</v>
      </c>
      <c r="N14" s="48">
        <v>22387.431</v>
      </c>
      <c r="O14" s="48">
        <v>38439.317999999999</v>
      </c>
      <c r="P14" s="48">
        <v>123446.57799999999</v>
      </c>
      <c r="Q14" s="48">
        <v>254151.26500000001</v>
      </c>
    </row>
    <row r="15" spans="1:16384" x14ac:dyDescent="0.25">
      <c r="A15" s="22">
        <v>11</v>
      </c>
      <c r="B15" s="41" t="s">
        <v>53</v>
      </c>
      <c r="C15" s="46">
        <v>192</v>
      </c>
      <c r="D15" s="46">
        <v>828</v>
      </c>
      <c r="E15" s="47">
        <f t="shared" si="0"/>
        <v>23.188405797101449</v>
      </c>
      <c r="F15" s="46">
        <v>69</v>
      </c>
      <c r="G15" s="46">
        <v>0</v>
      </c>
      <c r="H15" s="46">
        <v>38963.565000000002</v>
      </c>
      <c r="I15" s="48">
        <v>20729.260999999999</v>
      </c>
      <c r="J15" s="48">
        <v>42839.741000000002</v>
      </c>
      <c r="K15" s="48">
        <v>26191.871999999999</v>
      </c>
      <c r="L15" s="48">
        <v>-4738.1570000000002</v>
      </c>
      <c r="M15" s="48">
        <v>-5766.6660000000002</v>
      </c>
      <c r="N15" s="48">
        <v>8929.1010000000006</v>
      </c>
      <c r="O15" s="48">
        <v>3310.2930000000001</v>
      </c>
      <c r="P15" s="48">
        <v>13667.258</v>
      </c>
      <c r="Q15" s="48">
        <v>9076.9590000000007</v>
      </c>
    </row>
    <row r="16" spans="1:16384" x14ac:dyDescent="0.25">
      <c r="A16" s="22">
        <v>8</v>
      </c>
      <c r="B16" s="41" t="s">
        <v>54</v>
      </c>
      <c r="C16" s="46">
        <v>2717</v>
      </c>
      <c r="D16" s="46">
        <v>9689</v>
      </c>
      <c r="E16" s="47">
        <f t="shared" si="0"/>
        <v>28.04210960883476</v>
      </c>
      <c r="F16" s="46">
        <v>478</v>
      </c>
      <c r="G16" s="46">
        <v>0</v>
      </c>
      <c r="H16" s="46">
        <v>810040.57299999997</v>
      </c>
      <c r="I16" s="48">
        <v>997725.451</v>
      </c>
      <c r="J16" s="48">
        <v>1100126.5190000001</v>
      </c>
      <c r="K16" s="48">
        <v>1020156.175</v>
      </c>
      <c r="L16" s="48">
        <v>-301991.96000000002</v>
      </c>
      <c r="M16" s="48">
        <v>-36600.550999999999</v>
      </c>
      <c r="N16" s="48">
        <v>68854.725999999995</v>
      </c>
      <c r="O16" s="48">
        <v>205157.571</v>
      </c>
      <c r="P16" s="48">
        <v>370846.68599999999</v>
      </c>
      <c r="Q16" s="48">
        <v>241758.122</v>
      </c>
    </row>
    <row r="17" spans="1:17" x14ac:dyDescent="0.25">
      <c r="A17" s="22">
        <v>3</v>
      </c>
      <c r="B17" s="41" t="s">
        <v>55</v>
      </c>
      <c r="C17" s="46">
        <v>528</v>
      </c>
      <c r="D17" s="46">
        <v>1925</v>
      </c>
      <c r="E17" s="47">
        <f t="shared" si="0"/>
        <v>27.428571428571431</v>
      </c>
      <c r="F17" s="46">
        <v>234</v>
      </c>
      <c r="G17" s="46">
        <v>0</v>
      </c>
      <c r="H17" s="46">
        <v>105623.985</v>
      </c>
      <c r="I17" s="48">
        <v>68453.069000000003</v>
      </c>
      <c r="J17" s="48">
        <v>289778.04200000002</v>
      </c>
      <c r="K17" s="48">
        <v>116124.348</v>
      </c>
      <c r="L17" s="48">
        <v>-185249.10200000001</v>
      </c>
      <c r="M17" s="48">
        <v>-48951.072999999997</v>
      </c>
      <c r="N17" s="48">
        <v>9727.4159999999993</v>
      </c>
      <c r="O17" s="48">
        <v>8637.32</v>
      </c>
      <c r="P17" s="48">
        <v>194976.51800000001</v>
      </c>
      <c r="Q17" s="48">
        <v>57588.392999999996</v>
      </c>
    </row>
    <row r="18" spans="1:17" x14ac:dyDescent="0.25">
      <c r="A18" s="22">
        <v>17</v>
      </c>
      <c r="B18" s="41" t="s">
        <v>56</v>
      </c>
      <c r="C18" s="46">
        <v>4145</v>
      </c>
      <c r="D18" s="46">
        <v>12725</v>
      </c>
      <c r="E18" s="47">
        <f t="shared" si="0"/>
        <v>32.573673870333984</v>
      </c>
      <c r="F18" s="46">
        <v>604</v>
      </c>
      <c r="G18" s="46">
        <v>0</v>
      </c>
      <c r="H18" s="46">
        <v>804835.72400000005</v>
      </c>
      <c r="I18" s="48">
        <v>973904.38500000001</v>
      </c>
      <c r="J18" s="48">
        <v>1110413.111</v>
      </c>
      <c r="K18" s="48">
        <v>1364378.5460000001</v>
      </c>
      <c r="L18" s="48">
        <v>-321652.15399999998</v>
      </c>
      <c r="M18" s="48">
        <v>-409072.01199999999</v>
      </c>
      <c r="N18" s="48">
        <v>99221.248999999996</v>
      </c>
      <c r="O18" s="48">
        <v>136079.38699999999</v>
      </c>
      <c r="P18" s="48">
        <v>420873.40299999999</v>
      </c>
      <c r="Q18" s="48">
        <v>545151.39899999998</v>
      </c>
    </row>
    <row r="19" spans="1:17" x14ac:dyDescent="0.25">
      <c r="A19" s="22">
        <v>15</v>
      </c>
      <c r="B19" s="41" t="s">
        <v>57</v>
      </c>
      <c r="C19" s="46">
        <v>812</v>
      </c>
      <c r="D19" s="46">
        <v>2228</v>
      </c>
      <c r="E19" s="47">
        <f t="shared" si="0"/>
        <v>36.445242369838418</v>
      </c>
      <c r="F19" s="46">
        <v>187</v>
      </c>
      <c r="G19" s="46">
        <v>0</v>
      </c>
      <c r="H19" s="46">
        <v>221240.67600000001</v>
      </c>
      <c r="I19" s="48">
        <v>249759.527</v>
      </c>
      <c r="J19" s="48">
        <v>254008.60200000001</v>
      </c>
      <c r="K19" s="48">
        <v>284818.614</v>
      </c>
      <c r="L19" s="48">
        <v>-36448.042000000001</v>
      </c>
      <c r="M19" s="48">
        <v>-39599.415999999997</v>
      </c>
      <c r="N19" s="48">
        <v>20011.056</v>
      </c>
      <c r="O19" s="48">
        <v>29901.704000000002</v>
      </c>
      <c r="P19" s="48">
        <v>56459.097999999998</v>
      </c>
      <c r="Q19" s="48">
        <v>69501.119999999995</v>
      </c>
    </row>
    <row r="20" spans="1:17" x14ac:dyDescent="0.25">
      <c r="A20" s="22">
        <v>5</v>
      </c>
      <c r="B20" s="41" t="s">
        <v>58</v>
      </c>
      <c r="C20" s="46">
        <v>895</v>
      </c>
      <c r="D20" s="46">
        <v>3488</v>
      </c>
      <c r="E20" s="47">
        <f t="shared" si="0"/>
        <v>25.659403669724774</v>
      </c>
      <c r="F20" s="46">
        <v>169</v>
      </c>
      <c r="G20" s="46">
        <v>0</v>
      </c>
      <c r="H20" s="46">
        <v>293911.91700000002</v>
      </c>
      <c r="I20" s="48">
        <v>309844.72100000002</v>
      </c>
      <c r="J20" s="48">
        <v>380574.74599999998</v>
      </c>
      <c r="K20" s="48">
        <v>338001.91700000002</v>
      </c>
      <c r="L20" s="48">
        <v>-91407.642000000007</v>
      </c>
      <c r="M20" s="48">
        <v>-38547.351000000002</v>
      </c>
      <c r="N20" s="48">
        <v>45239.919000000002</v>
      </c>
      <c r="O20" s="48">
        <v>60138.057999999997</v>
      </c>
      <c r="P20" s="48">
        <v>136647.56099999999</v>
      </c>
      <c r="Q20" s="48">
        <v>98685.409</v>
      </c>
    </row>
    <row r="21" spans="1:17" x14ac:dyDescent="0.25">
      <c r="A21" s="22">
        <v>10</v>
      </c>
      <c r="B21" s="41" t="s">
        <v>59</v>
      </c>
      <c r="C21" s="46">
        <v>237</v>
      </c>
      <c r="D21" s="46">
        <v>1000</v>
      </c>
      <c r="E21" s="47">
        <f t="shared" si="0"/>
        <v>23.7</v>
      </c>
      <c r="F21" s="46">
        <v>68</v>
      </c>
      <c r="G21" s="46">
        <v>0</v>
      </c>
      <c r="H21" s="46">
        <v>76335.904999999999</v>
      </c>
      <c r="I21" s="48">
        <v>53834.379000000001</v>
      </c>
      <c r="J21" s="48">
        <v>79493.687999999995</v>
      </c>
      <c r="K21" s="48">
        <v>56425.243000000002</v>
      </c>
      <c r="L21" s="48">
        <v>-4350.0389999999998</v>
      </c>
      <c r="M21" s="48">
        <v>-3378.498</v>
      </c>
      <c r="N21" s="48">
        <v>6931.8609999999999</v>
      </c>
      <c r="O21" s="48">
        <v>4664.8360000000002</v>
      </c>
      <c r="P21" s="48">
        <v>11281.9</v>
      </c>
      <c r="Q21" s="48">
        <v>8043.3339999999998</v>
      </c>
    </row>
    <row r="22" spans="1:17" x14ac:dyDescent="0.25">
      <c r="A22" s="22">
        <v>16</v>
      </c>
      <c r="B22" s="41" t="s">
        <v>60</v>
      </c>
      <c r="C22" s="46">
        <v>420</v>
      </c>
      <c r="D22" s="46">
        <v>1755</v>
      </c>
      <c r="E22" s="47">
        <f t="shared" si="0"/>
        <v>23.931623931623932</v>
      </c>
      <c r="F22" s="46">
        <v>123</v>
      </c>
      <c r="G22" s="46">
        <v>0</v>
      </c>
      <c r="H22" s="46">
        <v>180160.454</v>
      </c>
      <c r="I22" s="48">
        <v>194192.549</v>
      </c>
      <c r="J22" s="48">
        <v>199204.95499999999</v>
      </c>
      <c r="K22" s="48">
        <v>258460.75200000001</v>
      </c>
      <c r="L22" s="48">
        <v>-20530.488000000001</v>
      </c>
      <c r="M22" s="48">
        <v>-66837.144</v>
      </c>
      <c r="N22" s="48">
        <v>8274.9860000000008</v>
      </c>
      <c r="O22" s="48">
        <v>12232.057000000001</v>
      </c>
      <c r="P22" s="48">
        <v>28805.473999999998</v>
      </c>
      <c r="Q22" s="48">
        <v>79069.201000000001</v>
      </c>
    </row>
    <row r="23" spans="1:17" x14ac:dyDescent="0.25">
      <c r="A23" s="22">
        <v>13</v>
      </c>
      <c r="B23" s="41" t="s">
        <v>61</v>
      </c>
      <c r="C23" s="46">
        <v>1392</v>
      </c>
      <c r="D23" s="46">
        <v>3918</v>
      </c>
      <c r="E23" s="47">
        <f t="shared" si="0"/>
        <v>35.528330781010723</v>
      </c>
      <c r="F23" s="46">
        <v>204</v>
      </c>
      <c r="G23" s="46">
        <v>0</v>
      </c>
      <c r="H23" s="46">
        <v>321506.25099999999</v>
      </c>
      <c r="I23" s="48">
        <v>438779.91399999999</v>
      </c>
      <c r="J23" s="48">
        <v>421309.59299999999</v>
      </c>
      <c r="K23" s="48">
        <v>554068.77899999998</v>
      </c>
      <c r="L23" s="48">
        <v>-104099.111</v>
      </c>
      <c r="M23" s="48">
        <v>-121010.287</v>
      </c>
      <c r="N23" s="48">
        <v>24570.089</v>
      </c>
      <c r="O23" s="48">
        <v>44513.154000000002</v>
      </c>
      <c r="P23" s="48">
        <v>128669.2</v>
      </c>
      <c r="Q23" s="48">
        <v>165523.44099999999</v>
      </c>
    </row>
    <row r="24" spans="1:17" x14ac:dyDescent="0.25">
      <c r="A24" s="22">
        <v>1</v>
      </c>
      <c r="B24" s="41" t="s">
        <v>62</v>
      </c>
      <c r="C24" s="46">
        <v>1815</v>
      </c>
      <c r="D24" s="46">
        <v>7206</v>
      </c>
      <c r="E24" s="47">
        <f t="shared" si="0"/>
        <v>25.187343880099917</v>
      </c>
      <c r="F24" s="46">
        <v>415</v>
      </c>
      <c r="G24" s="46">
        <v>0</v>
      </c>
      <c r="H24" s="46">
        <v>528467.38500000001</v>
      </c>
      <c r="I24" s="48">
        <v>460377.24599999998</v>
      </c>
      <c r="J24" s="48">
        <v>588467.33700000006</v>
      </c>
      <c r="K24" s="48">
        <v>489995.96399999998</v>
      </c>
      <c r="L24" s="48">
        <v>-66661.944000000003</v>
      </c>
      <c r="M24" s="48">
        <v>-38215.627999999997</v>
      </c>
      <c r="N24" s="48">
        <v>82029.288</v>
      </c>
      <c r="O24" s="48">
        <v>68660.423999999999</v>
      </c>
      <c r="P24" s="48">
        <v>148691.23199999999</v>
      </c>
      <c r="Q24" s="48">
        <v>106876.052</v>
      </c>
    </row>
    <row r="25" spans="1:17" x14ac:dyDescent="0.25">
      <c r="A25" s="52"/>
      <c r="B25" s="29" t="s">
        <v>37</v>
      </c>
      <c r="C25" s="23">
        <f>SUM(C4:C24)</f>
        <v>34508</v>
      </c>
      <c r="D25" s="23">
        <f t="shared" ref="D25:G25" si="1">SUM(D4:D24)</f>
        <v>114483</v>
      </c>
      <c r="E25" s="24">
        <f>C25/D25*100</f>
        <v>30.142466567088565</v>
      </c>
      <c r="F25" s="23">
        <f t="shared" si="1"/>
        <v>5930</v>
      </c>
      <c r="G25" s="23">
        <f t="shared" si="1"/>
        <v>0</v>
      </c>
      <c r="H25" s="23">
        <v>13230341.186000001</v>
      </c>
      <c r="I25" s="23">
        <v>14538795.654999999</v>
      </c>
      <c r="J25" s="23">
        <v>16355572.773</v>
      </c>
      <c r="K25" s="23">
        <v>17141562.07</v>
      </c>
      <c r="L25" s="25">
        <v>-3312618.81</v>
      </c>
      <c r="M25" s="25">
        <v>-2833276.7280000001</v>
      </c>
      <c r="N25" s="23">
        <v>1523062.4269999999</v>
      </c>
      <c r="O25" s="23">
        <v>1986105.8470000001</v>
      </c>
      <c r="P25" s="23">
        <v>4835681.2369999997</v>
      </c>
      <c r="Q25" s="23">
        <v>4819382.5750000002</v>
      </c>
    </row>
  </sheetData>
  <mergeCells count="11">
    <mergeCell ref="E2:E3"/>
    <mergeCell ref="F2:G2"/>
    <mergeCell ref="A2:A3"/>
    <mergeCell ref="B2:B3"/>
    <mergeCell ref="C2:C3"/>
    <mergeCell ref="D2:D3"/>
    <mergeCell ref="H2:I2"/>
    <mergeCell ref="J2:K2"/>
    <mergeCell ref="L2:M2"/>
    <mergeCell ref="N2:O2"/>
    <mergeCell ref="P2:Q2"/>
  </mergeCells>
  <pageMargins left="0.31496062992125984" right="0.31496062992125984" top="0.15748031496062992" bottom="0.15748031496062992" header="0.11811023622047245" footer="0.1181102362204724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DJELATNOSTI</vt:lpstr>
      <vt:lpstr>ŽUPANIJE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admin</cp:lastModifiedBy>
  <dcterms:created xsi:type="dcterms:W3CDTF">2017-08-17T12:39:19Z</dcterms:created>
  <dcterms:modified xsi:type="dcterms:W3CDTF">2017-08-28T08:34:49Z</dcterms:modified>
</cp:coreProperties>
</file>