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15" windowWidth="13785" windowHeight="6660" tabRatio="872" activeTab="5"/>
  </bookViews>
  <sheets>
    <sheet name="Tablica 1" sheetId="1" r:id="rId1"/>
    <sheet name="Grafikon 1" sheetId="2" r:id="rId2"/>
    <sheet name="Tablica 2" sheetId="3" r:id="rId3"/>
    <sheet name="Tablica 3" sheetId="4" r:id="rId4"/>
    <sheet name="Tablica 4 " sheetId="5" r:id="rId5"/>
    <sheet name="Grafikon 2" sheetId="6" r:id="rId6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<sst xmlns="http://schemas.openxmlformats.org/spreadsheetml/2006/main" count="111" uniqueCount="90">
  <si>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</si>
  <si>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</si>
  <si>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</si>
  <si>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</si>
  <si>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</si>
  <si>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</si>
  <si>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</si>
  <si>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</si>
  <si>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</si>
  <si>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</si>
  <si>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</si>
  <si>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</si>
  <si>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</si>
  <si>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</si>
  <si>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Neto dobit/gubitak</t>
  </si>
  <si>
    <t>OIB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</si>
  <si>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</si>
  <si>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</si>
  <si>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</si>
  <si>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</si>
  <si>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</si>
  <si>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</si>
  <si>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</si>
  <si>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</si>
  <si>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</si>
  <si>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</si>
  <si>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</si>
  <si>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</si>
  <si>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2018.</t>
  </si>
  <si>
    <t>Indeks</t>
  </si>
  <si>
    <t>Prosječna mjesečna neto plaća po zaposlenom</t>
  </si>
  <si>
    <t xml:space="preserve"> (iznosi u tisućama kuna)</t>
  </si>
  <si>
    <t>2019.</t>
  </si>
  <si>
    <t>Rang</t>
  </si>
  <si>
    <t>(iznosi u tisućama kn, prosječne plaće u kn)</t>
  </si>
  <si>
    <t xml:space="preserve"> (iznosi u tisućama kuna, prosječne plaće u kunama)</t>
  </si>
  <si>
    <t>Godina</t>
  </si>
  <si>
    <t>Prosječna mjesečna neto plaća</t>
  </si>
  <si>
    <t>2017.</t>
  </si>
  <si>
    <t xml:space="preserve"> (prosječne plaće u kunama)</t>
  </si>
  <si>
    <t>Trgovinski saldo</t>
  </si>
  <si>
    <t xml:space="preserve">Naziv županije </t>
  </si>
  <si>
    <t>Rang po neto dobiti/gubitku</t>
  </si>
  <si>
    <t>Rang po broju poduzetnika</t>
  </si>
  <si>
    <t>Rang po broju zaposlenih</t>
  </si>
  <si>
    <t>Rang po produktivnosti rada – ukupan prihod po zaposlenom</t>
  </si>
  <si>
    <t>Rang po produktivnosti rada – neto dobit po zaposlenom</t>
  </si>
  <si>
    <t>Rang po ekonomičnosti poslovanja</t>
  </si>
  <si>
    <t>RH</t>
  </si>
  <si>
    <t>(iznosi u tisućama kuna)</t>
  </si>
  <si>
    <t>Prosj. mjes. neto plaća</t>
  </si>
  <si>
    <t>¹ Serija podataka u tablici za sve godine prikazana je iz godišnjeg financijskog izvještaja iz kolone tekuće godine.</t>
  </si>
  <si>
    <t>¹ Serija podataka u grafikonima za sve godine prikazana je iz godišnjeg financijskog izvještaja iz kolone tekuće godine.</t>
  </si>
  <si>
    <t>Udjel u RH (%)</t>
  </si>
  <si>
    <t xml:space="preserve">2020. </t>
  </si>
  <si>
    <t xml:space="preserve">2021. </t>
  </si>
  <si>
    <t>2020.</t>
  </si>
  <si>
    <t>2021.</t>
  </si>
  <si>
    <t>Indeks 2021./2017.</t>
  </si>
  <si>
    <t>Izvor: Fina, Registar godišnjih financijskih izvještaja, 2017. – 2021. godina</t>
  </si>
  <si>
    <t xml:space="preserve">Ukupni prihodi </t>
  </si>
  <si>
    <t xml:space="preserve">Udio TOP 10 poduzetnika </t>
  </si>
  <si>
    <t xml:space="preserve">Neto dobit/gubitak </t>
  </si>
  <si>
    <t>Izvor: Fina, Registar godišnjih financijskih izvještaja, obrada GFI-a za razdoblje 2017.-2021. godine</t>
  </si>
  <si>
    <t>Izvor: Fina, Registar godišnjih financijskih izvještaja</t>
  </si>
  <si>
    <t>Neto dobit/ gubitak</t>
  </si>
  <si>
    <t>Konsolidirani financ. rezultat (dobit (+) 
ili gubitak (-) razdoblja</t>
  </si>
  <si>
    <t>Rang po ukupnim prihodima</t>
  </si>
  <si>
    <t>Izvor: FINA, Registar godišnjih financijskih izvještaja</t>
  </si>
  <si>
    <t>Tablica 1.  Poslovanje poduzetnika sa sjedištem u Gradu Rijeci, u razdoblju od 2017. do 2021. godine¹</t>
  </si>
  <si>
    <t>Grafikon 1. Neto dobit/gubitak i broj zaposlenih kod poduzetnika sa sjedištem u Gradu Rijeci, u razdoblju 2017.-2021. godine¹</t>
  </si>
  <si>
    <t>Ukupno SVI po odabranim kriterijima (5.130)</t>
  </si>
  <si>
    <t xml:space="preserve">Tablica 3. Osnovni financijski rezultati poslovanja poduzetnika Grada Rijeka u 2021.godini </t>
  </si>
  <si>
    <t xml:space="preserve"> Grad Rijeka</t>
  </si>
  <si>
    <t>Rijeka</t>
  </si>
  <si>
    <t>Primorsko-goranska županija</t>
  </si>
  <si>
    <t>JADROLINIJA</t>
  </si>
  <si>
    <t>PLODINE d.d.</t>
  </si>
  <si>
    <t>JGL d.d.</t>
  </si>
  <si>
    <t>LOGISTA d.o.o.</t>
  </si>
  <si>
    <t>EUROSPIN HRVATSKA d.o.o.</t>
  </si>
  <si>
    <t>BRODOGRADILIŠTE VIKTOR LENAC d.d.</t>
  </si>
  <si>
    <t>3. MAJ BRODOGRADILIŠTE d.d.</t>
  </si>
  <si>
    <t>DRAGON MARITIME ADRIA d.o.o.</t>
  </si>
  <si>
    <t>ADRIATIC CROATIA INTERNATIONAL CLUB, ZA DJELATNOST MARINA, d.d.</t>
  </si>
  <si>
    <t>MKM YACHTS d.o.o.</t>
  </si>
  <si>
    <t>Grad Rijeka</t>
  </si>
  <si>
    <t>Grafikon 2. Prosječna mjesečna neto plaća po zaposlenom u 2021. godini kod poduzetnika sa sjedištem u Gradu Rijeci, Primorsko-goranskoj županiji i na razini RH</t>
  </si>
  <si>
    <t>Tablica 2. Rang lista TOP 10 poduzetnika sa sjedištem u Gradu Rijeci po ukupnim prihodima u 2021. godini</t>
  </si>
  <si>
    <t>Tablica 4 . Rang Grada Rijeka prema ukupnim prihodima poduzetnika i prema drugim kriterijima za 2021.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</si>
</sst>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sz val="8"/>
      <color indexed="56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.5"/>
      <color indexed="9"/>
      <name val="Arial"/>
      <family val="2"/>
    </font>
    <font>
      <sz val="10"/>
      <color indexed="56"/>
      <name val="Arial"/>
      <family val="2"/>
    </font>
    <font>
      <sz val="9"/>
      <color indexed="18"/>
      <name val="Calibri"/>
      <family val="2"/>
    </font>
    <font>
      <i/>
      <sz val="8"/>
      <color indexed="18"/>
      <name val="Calibri"/>
      <family val="2"/>
    </font>
    <font>
      <b/>
      <sz val="8"/>
      <color indexed="56"/>
      <name val="Arial"/>
      <family val="0"/>
    </font>
    <font>
      <b/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3" tint="-0.499969989061355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i/>
      <sz val="8"/>
      <color theme="3" tint="-0.24997000396251678"/>
      <name val="Arial"/>
      <family val="2"/>
    </font>
    <font>
      <sz val="11"/>
      <color rgb="FF000000"/>
      <name val="Calibri"/>
      <family val="2"/>
    </font>
    <font>
      <sz val="10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8"/>
      <color rgb="FF1F497D"/>
      <name val="Arial"/>
      <family val="2"/>
    </font>
    <font>
      <b/>
      <sz val="9"/>
      <color rgb="FF17365D"/>
      <name val="Arial"/>
      <family val="2"/>
    </font>
    <font>
      <b/>
      <sz val="9"/>
      <color theme="3" tint="-0.24997000396251678"/>
      <name val="Arial"/>
      <family val="2"/>
    </font>
    <font>
      <i/>
      <sz val="9"/>
      <color theme="3" tint="-0.24997000396251678"/>
      <name val="Arial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8"/>
      <color theme="3" tint="-0.24997000396251678"/>
      <name val="Arial"/>
      <family val="2"/>
    </font>
    <font>
      <b/>
      <sz val="9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8"/>
      <color theme="4" tint="-0.4999699890613556"/>
      <name val="Arial"/>
      <family val="2"/>
    </font>
    <font>
      <b/>
      <sz val="7.5"/>
      <color rgb="FFFFFFFF"/>
      <name val="Arial"/>
      <family val="2"/>
    </font>
    <font>
      <b/>
      <sz val="7.5"/>
      <color theme="0"/>
      <name val="Arial"/>
      <family val="2"/>
    </font>
    <font>
      <sz val="10"/>
      <color rgb="FF002060"/>
      <name val="Arial"/>
      <family val="2"/>
    </font>
    <font>
      <sz val="10"/>
      <color rgb="FF003366"/>
      <name val="Arial"/>
      <family val="2"/>
    </font>
    <font>
      <sz val="9"/>
      <color theme="4" tint="-0.4999699890613556"/>
      <name val="Calibri"/>
      <family val="2"/>
    </font>
    <font>
      <i/>
      <sz val="8"/>
      <color theme="4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65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8" fontId="65" fillId="33" borderId="10" xfId="0" applyNumberFormat="1" applyFont="1" applyFill="1" applyBorder="1" applyAlignment="1">
      <alignment horizontal="right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/>
    </xf>
    <xf numFmtId="3" fontId="69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51" applyFont="1" applyFill="1" applyBorder="1">
      <alignment/>
      <protection/>
    </xf>
    <xf numFmtId="0" fontId="72" fillId="0" borderId="0" xfId="51" applyFont="1" applyFill="1" applyBorder="1">
      <alignment/>
      <protection/>
    </xf>
    <xf numFmtId="0" fontId="73" fillId="0" borderId="0" xfId="0" applyFont="1" applyAlignment="1">
      <alignment/>
    </xf>
    <xf numFmtId="0" fontId="6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2" fillId="0" borderId="0" xfId="0" applyFont="1" applyAlignment="1">
      <alignment/>
    </xf>
    <xf numFmtId="3" fontId="69" fillId="35" borderId="10" xfId="0" applyNumberFormat="1" applyFont="1" applyFill="1" applyBorder="1" applyAlignment="1">
      <alignment horizontal="right" vertical="center" wrapText="1"/>
    </xf>
    <xf numFmtId="3" fontId="69" fillId="35" borderId="10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166" fontId="66" fillId="34" borderId="11" xfId="0" applyNumberFormat="1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left" vertical="center"/>
    </xf>
    <xf numFmtId="0" fontId="75" fillId="37" borderId="12" xfId="0" applyFont="1" applyFill="1" applyBorder="1" applyAlignment="1">
      <alignment horizontal="center" vertical="center" wrapText="1"/>
    </xf>
    <xf numFmtId="3" fontId="75" fillId="37" borderId="12" xfId="0" applyNumberFormat="1" applyFont="1" applyFill="1" applyBorder="1" applyAlignment="1">
      <alignment horizontal="center" vertical="center"/>
    </xf>
    <xf numFmtId="0" fontId="75" fillId="37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9" fillId="0" borderId="0" xfId="51" applyFont="1" applyFill="1" applyBorder="1">
      <alignment/>
      <protection/>
    </xf>
    <xf numFmtId="0" fontId="0" fillId="0" borderId="0" xfId="0" applyAlignment="1">
      <alignment/>
    </xf>
    <xf numFmtId="0" fontId="76" fillId="0" borderId="0" xfId="0" applyFont="1" applyAlignment="1">
      <alignment horizontal="justify" vertical="center"/>
    </xf>
    <xf numFmtId="0" fontId="77" fillId="0" borderId="0" xfId="0" applyFont="1" applyAlignment="1">
      <alignment horizontal="justify" vertical="center"/>
    </xf>
    <xf numFmtId="0" fontId="75" fillId="33" borderId="13" xfId="0" applyFont="1" applyFill="1" applyBorder="1" applyAlignment="1">
      <alignment horizontal="left" vertical="center"/>
    </xf>
    <xf numFmtId="0" fontId="75" fillId="33" borderId="14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5" fillId="35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166" fontId="76" fillId="38" borderId="10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67" fillId="39" borderId="12" xfId="51" applyFont="1" applyFill="1" applyBorder="1">
      <alignment/>
      <protection/>
    </xf>
    <xf numFmtId="0" fontId="67" fillId="39" borderId="12" xfId="51" applyFont="1" applyFill="1" applyBorder="1" applyAlignment="1">
      <alignment horizontal="center"/>
      <protection/>
    </xf>
    <xf numFmtId="0" fontId="69" fillId="0" borderId="12" xfId="51" applyFont="1" applyFill="1" applyBorder="1">
      <alignment/>
      <protection/>
    </xf>
    <xf numFmtId="3" fontId="69" fillId="35" borderId="12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166" fontId="69" fillId="2" borderId="10" xfId="0" applyNumberFormat="1" applyFont="1" applyFill="1" applyBorder="1" applyAlignment="1">
      <alignment vertical="center"/>
    </xf>
    <xf numFmtId="0" fontId="85" fillId="34" borderId="11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87" fillId="2" borderId="10" xfId="0" applyFont="1" applyFill="1" applyBorder="1" applyAlignment="1">
      <alignment horizontal="left" vertical="center" wrapText="1"/>
    </xf>
    <xf numFmtId="3" fontId="88" fillId="36" borderId="10" xfId="0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/>
    </xf>
    <xf numFmtId="3" fontId="0" fillId="0" borderId="0" xfId="0" applyNumberFormat="1" applyAlignment="1">
      <alignment/>
    </xf>
    <xf numFmtId="0" fontId="69" fillId="2" borderId="10" xfId="0" applyFont="1" applyFill="1" applyBorder="1" applyAlignment="1">
      <alignment horizontal="left" vertical="center" wrapText="1"/>
    </xf>
    <xf numFmtId="178" fontId="69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4" fillId="0" borderId="15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3" fontId="69" fillId="2" borderId="11" xfId="0" applyNumberFormat="1" applyFont="1" applyFill="1" applyBorder="1" applyAlignment="1">
      <alignment vertical="center"/>
    </xf>
    <xf numFmtId="166" fontId="69" fillId="2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76" fillId="0" borderId="0" xfId="0" applyFont="1" applyAlignment="1">
      <alignment/>
    </xf>
    <xf numFmtId="165" fontId="0" fillId="0" borderId="0" xfId="0" applyNumberFormat="1" applyAlignment="1">
      <alignment/>
    </xf>
    <xf numFmtId="0" fontId="84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/>
    </xf>
    <xf numFmtId="0" fontId="82" fillId="0" borderId="16" xfId="0" applyFont="1" applyBorder="1" applyAlignment="1">
      <alignment horizontal="right" vertical="center"/>
    </xf>
    <xf numFmtId="0" fontId="81" fillId="0" borderId="0" xfId="51" applyFont="1" applyFill="1" applyBorder="1" applyAlignment="1">
      <alignment horizontal="justify" vertical="center"/>
      <protection/>
    </xf>
    <xf numFmtId="0" fontId="89" fillId="0" borderId="0" xfId="0" applyFont="1" applyAlignment="1">
      <alignment/>
    </xf>
    <xf numFmtId="0" fontId="70" fillId="0" borderId="0" xfId="5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83" fillId="0" borderId="16" xfId="0" applyFont="1" applyBorder="1" applyAlignment="1">
      <alignment/>
    </xf>
    <xf numFmtId="0" fontId="75" fillId="33" borderId="13" xfId="0" applyFont="1" applyFill="1" applyBorder="1" applyAlignment="1">
      <alignment horizontal="left" vertical="center"/>
    </xf>
    <xf numFmtId="0" fontId="75" fillId="33" borderId="14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2" fillId="0" borderId="0" xfId="0" applyFont="1" applyBorder="1" applyAlignment="1">
      <alignment horizontal="right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83" fillId="0" borderId="0" xfId="0" applyFont="1" applyAlignment="1">
      <alignment/>
    </xf>
    <xf numFmtId="0" fontId="82" fillId="0" borderId="0" xfId="0" applyFont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10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</a:rPr>
              <a:t>Neto dobit/gubitak</a:t>
            </a:r>
            <a:r>
              <a:rPr lang="en-US" cap="none" sz="1000" b="1" i="0" u="none" baseline="0">
                <a:solidFill>
                  <a:srgbClr val="333399"/>
                </a:solidFill>
              </a:rPr>
              <a:t> ( u tisućama kuna)</a:t>
            </a:r>
          </a:p>
        </c:rich>
      </c:tx>
      <c:layout>
        <c:manualLayout>
          <c:xMode val="factor"/>
          <c:yMode val="factor"/>
          <c:x val="-0.004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1975"/>
          <c:w val="0.96775"/>
          <c:h val="1.01475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558ED5"/>
              </a:solidFill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558ED5"/>
              </a:solidFill>
              <a:ln w="254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'Grafikon 1'!$B$5:$F$5</c:f>
              <c:strCache/>
            </c:strRef>
          </c:cat>
          <c:val>
            <c:numRef>
              <c:f>'Grafikon 1'!$B$6:$F$6</c:f>
              <c:numCache/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56125533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DCE6F2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04775"/>
          <c:w val="0.95775"/>
          <c:h val="0.889"/>
        </c:manualLayout>
      </c:layout>
      <c:lineChart>
        <c:grouping val="standard"/>
        <c:varyColors val="0"/>
        <c:ser>
          <c:idx val="1"/>
          <c:order val="0"/>
          <c:tx>
            <c:strRef>
              <c:f>'Grafikon 1'!$H$6</c:f>
              <c:strCache>
                <c:ptCount val="1"/>
                <c:pt idx="0">
                  <c:v>Broj zaposlenih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'Grafikon 1'!$I$5:$M$5</c:f>
              <c:strCache/>
            </c:strRef>
          </c:cat>
          <c:val>
            <c:numRef>
              <c:f>'Grafikon 1'!$I$6:$M$6</c:f>
              <c:numCache/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49874295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50"/>
      <c:rAngAx val="1"/>
    </c:view3D>
    <c:plotArea>
      <c:layout>
        <c:manualLayout>
          <c:xMode val="edge"/>
          <c:yMode val="edge"/>
          <c:x val="0.0195"/>
          <c:y val="0.049"/>
          <c:w val="0.969"/>
          <c:h val="0.7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2'!$A$6</c:f>
              <c:strCache>
                <c:ptCount val="1"/>
                <c:pt idx="0">
                  <c:v>Rijeka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2'!$B$6</c:f>
              <c:numCache/>
            </c:numRef>
          </c:val>
          <c:shape val="cylinder"/>
        </c:ser>
        <c:ser>
          <c:idx val="2"/>
          <c:order val="1"/>
          <c:tx>
            <c:strRef>
              <c:f>'Grafikon 2'!$A$7</c:f>
              <c:strCache>
                <c:ptCount val="1"/>
                <c:pt idx="0">
                  <c:v>Primorsko-goranska županija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2'!$B$7</c:f>
              <c:numCache/>
            </c:numRef>
          </c:val>
          <c:shape val="cylinder"/>
        </c:ser>
        <c:ser>
          <c:idx val="1"/>
          <c:order val="2"/>
          <c:tx>
            <c:strRef>
              <c:f>'Grafikon 2'!$A$8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2'!$B$8</c:f>
              <c:numCache/>
            </c:numRef>
          </c:val>
          <c:shape val="cylinder"/>
        </c:ser>
        <c:gapWidth val="136"/>
        <c:shape val="cylinder"/>
        <c:axId val="13286065"/>
        <c:axId val="52465722"/>
      </c:bar3DChart>
      <c:catAx>
        <c:axId val="13286065"/>
        <c:scaling>
          <c:orientation val="minMax"/>
        </c:scaling>
        <c:axPos val="l"/>
        <c:delete val="1"/>
        <c:majorTickMark val="out"/>
        <c:minorTickMark val="none"/>
        <c:tickLblPos val="nextTo"/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  <c:min val="200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3286065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"/>
          <c:y val="0.86775"/>
          <c:w val="0.751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0</xdr:col>
      <xdr:colOff>1390650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209550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123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</xdr:row>
      <xdr:rowOff>180975</xdr:rowOff>
    </xdr:from>
    <xdr:to>
      <xdr:col>12</xdr:col>
      <xdr:colOff>600075</xdr:colOff>
      <xdr:row>21</xdr:row>
      <xdr:rowOff>19050</xdr:rowOff>
    </xdr:to>
    <xdr:grpSp>
      <xdr:nvGrpSpPr>
        <xdr:cNvPr id="2" name="Grupa 1"/>
        <xdr:cNvGrpSpPr>
          <a:grpSpLocks/>
        </xdr:cNvGrpSpPr>
      </xdr:nvGrpSpPr>
      <xdr:grpSpPr>
        <a:xfrm>
          <a:off x="85725" y="1514475"/>
          <a:ext cx="8829675" cy="2505075"/>
          <a:chOff x="85725" y="1533525"/>
          <a:chExt cx="8829675" cy="2505075"/>
        </a:xfrm>
        <a:solidFill>
          <a:srgbClr val="FFFFFF"/>
        </a:solidFill>
      </xdr:grpSpPr>
      <xdr:graphicFrame>
        <xdr:nvGraphicFramePr>
          <xdr:cNvPr id="3" name="Grafikon 2"/>
          <xdr:cNvGraphicFramePr/>
        </xdr:nvGraphicFramePr>
        <xdr:xfrm>
          <a:off x="85725" y="1533525"/>
          <a:ext cx="4355237" cy="25050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Grafikon 3"/>
          <xdr:cNvGraphicFramePr/>
        </xdr:nvGraphicFramePr>
        <xdr:xfrm>
          <a:off x="4516014" y="1533525"/>
          <a:ext cx="4399386" cy="249693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19050</xdr:colOff>
      <xdr:row>1</xdr:row>
      <xdr:rowOff>133350</xdr:rowOff>
    </xdr:to>
    <xdr:pic>
      <xdr:nvPicPr>
        <xdr:cNvPr id="1" name="Slika 3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1409700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457200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0.13625</cdr:y>
    </cdr:from>
    <cdr:to>
      <cdr:x>0.06575</cdr:x>
      <cdr:y>0.24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0" y="2762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266700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</xdr:row>
      <xdr:rowOff>180975</xdr:rowOff>
    </xdr:from>
    <xdr:to>
      <xdr:col>14</xdr:col>
      <xdr:colOff>495300</xdr:colOff>
      <xdr:row>12</xdr:row>
      <xdr:rowOff>180975</xdr:rowOff>
    </xdr:to>
    <xdr:graphicFrame>
      <xdr:nvGraphicFramePr>
        <xdr:cNvPr id="2" name="Chart 1"/>
        <xdr:cNvGraphicFramePr/>
      </xdr:nvGraphicFramePr>
      <xdr:xfrm>
        <a:off x="2667000" y="752475"/>
        <a:ext cx="69723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H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6.8515625" style="0" customWidth="1"/>
    <col min="2" max="2" width="11.140625" style="0" customWidth="1"/>
    <col min="3" max="3" width="11.28125" style="0" customWidth="1"/>
    <col min="4" max="4" width="12.421875" style="0" customWidth="1"/>
    <col min="5" max="5" width="13.8515625" style="29" customWidth="1"/>
    <col min="6" max="6" width="14.421875" style="29" customWidth="1"/>
    <col min="7" max="7" width="14.140625" style="0" customWidth="1"/>
    <col min="8" max="8" width="10.8515625" style="0" bestFit="1" customWidth="1"/>
  </cols>
  <sheetData>
    <row r="3" spans="1:8" s="37" customFormat="1" ht="15.75" customHeight="1">
      <c r="A3" s="44" t="s">
        <v>69</v>
      </c>
      <c r="B3" s="38"/>
      <c r="C3" s="38"/>
      <c r="D3" s="38"/>
      <c r="E3" s="38"/>
      <c r="F3" s="38"/>
      <c r="G3" s="38"/>
      <c r="H3" s="38"/>
    </row>
    <row r="4" spans="1:7" ht="15">
      <c r="A4" s="84" t="s">
        <v>35</v>
      </c>
      <c r="B4" s="84"/>
      <c r="C4" s="84"/>
      <c r="D4" s="84"/>
      <c r="E4" s="84"/>
      <c r="F4" s="84"/>
      <c r="G4" s="84"/>
    </row>
    <row r="5" spans="1:7" ht="25.5" customHeight="1">
      <c r="A5" s="8" t="s">
        <v>36</v>
      </c>
      <c r="B5" s="8" t="s">
        <v>1</v>
      </c>
      <c r="C5" s="8" t="s">
        <v>3</v>
      </c>
      <c r="D5" s="8" t="s">
        <v>50</v>
      </c>
      <c r="E5" s="8" t="s">
        <v>4</v>
      </c>
      <c r="F5" s="8" t="s">
        <v>5</v>
      </c>
      <c r="G5" s="8" t="s">
        <v>62</v>
      </c>
    </row>
    <row r="6" spans="1:7" ht="15">
      <c r="A6" s="41" t="s">
        <v>38</v>
      </c>
      <c r="B6" s="21">
        <v>4568</v>
      </c>
      <c r="C6" s="21">
        <v>29989</v>
      </c>
      <c r="D6" s="22">
        <v>5310.74086331655</v>
      </c>
      <c r="E6" s="22">
        <v>20015592.052</v>
      </c>
      <c r="F6" s="22">
        <v>19002644.044</v>
      </c>
      <c r="G6" s="22">
        <v>817046.674</v>
      </c>
    </row>
    <row r="7" spans="1:7" ht="15">
      <c r="A7" s="41" t="s">
        <v>28</v>
      </c>
      <c r="B7" s="21">
        <v>4961</v>
      </c>
      <c r="C7" s="21">
        <v>29525</v>
      </c>
      <c r="D7" s="22">
        <v>5465.238295230031</v>
      </c>
      <c r="E7" s="22">
        <v>19596822.506</v>
      </c>
      <c r="F7" s="22">
        <v>18647037.875</v>
      </c>
      <c r="G7" s="22">
        <v>731476.446</v>
      </c>
    </row>
    <row r="8" spans="1:7" ht="15">
      <c r="A8" s="41" t="s">
        <v>32</v>
      </c>
      <c r="B8" s="21">
        <v>5020</v>
      </c>
      <c r="C8" s="21">
        <v>30651</v>
      </c>
      <c r="D8" s="22">
        <v>5847.648777092646</v>
      </c>
      <c r="E8" s="22">
        <v>20321205.619</v>
      </c>
      <c r="F8" s="22">
        <v>19461189.308</v>
      </c>
      <c r="G8" s="22">
        <v>641847.99</v>
      </c>
    </row>
    <row r="9" spans="1:7" ht="15" customHeight="1">
      <c r="A9" s="41" t="s">
        <v>56</v>
      </c>
      <c r="B9" s="21">
        <v>5071</v>
      </c>
      <c r="C9" s="21">
        <v>29590</v>
      </c>
      <c r="D9" s="22">
        <v>6088.922076715106</v>
      </c>
      <c r="E9" s="22">
        <v>19453066.315</v>
      </c>
      <c r="F9" s="22">
        <v>18804244.407</v>
      </c>
      <c r="G9" s="22">
        <v>489647.131</v>
      </c>
    </row>
    <row r="10" spans="1:7" ht="15">
      <c r="A10" s="41" t="s">
        <v>57</v>
      </c>
      <c r="B10" s="21">
        <v>5130</v>
      </c>
      <c r="C10" s="21">
        <v>30202</v>
      </c>
      <c r="D10" s="22">
        <v>6373.60145851268</v>
      </c>
      <c r="E10" s="22">
        <v>23084201.185</v>
      </c>
      <c r="F10" s="22">
        <v>21740557.813</v>
      </c>
      <c r="G10" s="22">
        <v>1108513.046</v>
      </c>
    </row>
    <row r="11" spans="1:8" ht="22.5" customHeight="1">
      <c r="A11" s="42" t="s">
        <v>58</v>
      </c>
      <c r="B11" s="43">
        <f aca="true" t="shared" si="0" ref="B11:G11">B10/B6*100</f>
        <v>112.30297723292469</v>
      </c>
      <c r="C11" s="43">
        <f t="shared" si="0"/>
        <v>100.7102604288239</v>
      </c>
      <c r="D11" s="43">
        <f t="shared" si="0"/>
        <v>120.01341474854745</v>
      </c>
      <c r="E11" s="43">
        <f t="shared" si="0"/>
        <v>115.33109350464292</v>
      </c>
      <c r="F11" s="43">
        <f t="shared" si="0"/>
        <v>114.40806743872301</v>
      </c>
      <c r="G11" s="43">
        <f t="shared" si="0"/>
        <v>135.67316057638098</v>
      </c>
      <c r="H11" s="29"/>
    </row>
    <row r="12" spans="1:7" ht="15">
      <c r="A12" s="82" t="s">
        <v>51</v>
      </c>
      <c r="B12" s="83"/>
      <c r="C12" s="83"/>
      <c r="D12" s="83"/>
      <c r="E12" s="83"/>
      <c r="F12" s="83"/>
      <c r="G12" s="83"/>
    </row>
    <row r="13" spans="1:7" s="13" customFormat="1" ht="15">
      <c r="A13" s="45" t="s">
        <v>63</v>
      </c>
      <c r="B13" s="46"/>
      <c r="C13" s="46"/>
      <c r="D13" s="46"/>
      <c r="E13" s="46"/>
      <c r="F13" s="46"/>
      <c r="G13" s="46"/>
    </row>
  </sheetData>
  <sheetProtection/>
  <mergeCells count="2">
    <mergeCell ref="A12:G12"/>
    <mergeCell ref="A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R24"/>
  <sheetViews>
    <sheetView zoomScalePageLayoutView="0" workbookViewId="0" topLeftCell="A1">
      <selection activeCell="B32" sqref="B32"/>
    </sheetView>
  </sheetViews>
  <sheetFormatPr defaultColWidth="8.8515625" defaultRowHeight="15"/>
  <cols>
    <col min="1" max="1" width="15.28125" style="13" bestFit="1" customWidth="1"/>
    <col min="2" max="2" width="10.7109375" style="13" customWidth="1"/>
    <col min="3" max="6" width="9.8515625" style="13" bestFit="1" customWidth="1"/>
    <col min="7" max="7" width="8.8515625" style="13" customWidth="1"/>
    <col min="8" max="8" width="13.28125" style="13" bestFit="1" customWidth="1"/>
    <col min="9" max="13" width="9.28125" style="13" customWidth="1"/>
    <col min="14" max="16384" width="8.8515625" style="13" customWidth="1"/>
  </cols>
  <sheetData>
    <row r="3" spans="1:18" s="17" customFormat="1" ht="15">
      <c r="A3" s="85" t="s">
        <v>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6"/>
      <c r="P3" s="16"/>
      <c r="Q3" s="16"/>
      <c r="R3" s="16"/>
    </row>
    <row r="4" spans="1:18" ht="15">
      <c r="A4" s="87" t="s">
        <v>49</v>
      </c>
      <c r="B4" s="88"/>
      <c r="C4" s="88"/>
      <c r="D4" s="88"/>
      <c r="E4" s="88"/>
      <c r="F4" s="88"/>
      <c r="G4" s="14"/>
      <c r="H4" s="89"/>
      <c r="I4" s="88"/>
      <c r="J4" s="88"/>
      <c r="K4" s="88"/>
      <c r="L4" s="88"/>
      <c r="M4" s="88"/>
      <c r="N4" s="15"/>
      <c r="O4" s="15"/>
      <c r="P4" s="15"/>
      <c r="Q4" s="15"/>
      <c r="R4" s="15"/>
    </row>
    <row r="5" spans="1:18" ht="15">
      <c r="A5" s="49"/>
      <c r="B5" s="50" t="s">
        <v>38</v>
      </c>
      <c r="C5" s="50" t="s">
        <v>28</v>
      </c>
      <c r="D5" s="50" t="s">
        <v>32</v>
      </c>
      <c r="E5" s="50" t="s">
        <v>56</v>
      </c>
      <c r="F5" s="50" t="s">
        <v>57</v>
      </c>
      <c r="H5" s="49"/>
      <c r="I5" s="50" t="s">
        <v>38</v>
      </c>
      <c r="J5" s="50" t="s">
        <v>28</v>
      </c>
      <c r="K5" s="50" t="s">
        <v>32</v>
      </c>
      <c r="L5" s="50" t="s">
        <v>56</v>
      </c>
      <c r="M5" s="50" t="s">
        <v>57</v>
      </c>
      <c r="R5" s="15"/>
    </row>
    <row r="6" spans="1:18" ht="15">
      <c r="A6" s="51" t="s">
        <v>14</v>
      </c>
      <c r="B6" s="52">
        <v>817046.674</v>
      </c>
      <c r="C6" s="52">
        <v>731476.446</v>
      </c>
      <c r="D6" s="52">
        <v>641847.99</v>
      </c>
      <c r="E6" s="52">
        <v>489647.131</v>
      </c>
      <c r="F6" s="52">
        <v>1108513.046</v>
      </c>
      <c r="H6" s="51" t="s">
        <v>3</v>
      </c>
      <c r="I6" s="52">
        <v>29989</v>
      </c>
      <c r="J6" s="52">
        <v>29525</v>
      </c>
      <c r="K6" s="52">
        <v>30651</v>
      </c>
      <c r="L6" s="52">
        <v>29590</v>
      </c>
      <c r="M6" s="52">
        <v>30202</v>
      </c>
      <c r="R6" s="15"/>
    </row>
    <row r="7" spans="1:18" s="29" customFormat="1" ht="15">
      <c r="A7" s="30"/>
      <c r="B7" s="31"/>
      <c r="C7" s="31"/>
      <c r="D7" s="31"/>
      <c r="E7" s="31"/>
      <c r="F7" s="31"/>
      <c r="H7" s="30"/>
      <c r="I7" s="31"/>
      <c r="J7" s="31"/>
      <c r="K7" s="31"/>
      <c r="R7" s="15"/>
    </row>
    <row r="8" spans="2:11" ht="15">
      <c r="B8" s="31"/>
      <c r="C8" s="31"/>
      <c r="D8" s="31"/>
      <c r="E8" s="31"/>
      <c r="F8" s="31"/>
      <c r="I8" s="31"/>
      <c r="J8" s="31"/>
      <c r="K8" s="31"/>
    </row>
    <row r="9" ht="15"/>
    <row r="10" ht="15"/>
    <row r="11" ht="15"/>
    <row r="12" ht="15"/>
    <row r="13" ht="15"/>
    <row r="14" ht="15">
      <c r="O14" s="20"/>
    </row>
    <row r="15" ht="15"/>
    <row r="16" ht="15"/>
    <row r="17" ht="15"/>
    <row r="18" ht="15"/>
    <row r="19" ht="15"/>
    <row r="20" ht="15"/>
    <row r="21" ht="15"/>
    <row r="22" ht="15"/>
    <row r="23" spans="1:8" ht="15">
      <c r="A23" s="47" t="s">
        <v>52</v>
      </c>
      <c r="B23" s="17"/>
      <c r="C23" s="17"/>
      <c r="D23" s="17"/>
      <c r="E23" s="17"/>
      <c r="F23" s="17"/>
      <c r="G23" s="17"/>
      <c r="H23" s="17"/>
    </row>
    <row r="24" ht="15">
      <c r="A24" s="48" t="s">
        <v>59</v>
      </c>
    </row>
  </sheetData>
  <sheetProtection/>
  <mergeCells count="3">
    <mergeCell ref="A3:N3"/>
    <mergeCell ref="A4:F4"/>
    <mergeCell ref="H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H2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13.7109375" style="0" customWidth="1"/>
    <col min="3" max="3" width="40.8515625" style="0" customWidth="1"/>
    <col min="4" max="4" width="11.421875" style="0" customWidth="1"/>
    <col min="5" max="5" width="16.28125" style="36" customWidth="1"/>
    <col min="6" max="6" width="18.8515625" style="36" customWidth="1"/>
    <col min="7" max="7" width="21.28125" style="0" customWidth="1"/>
    <col min="8" max="8" width="21.28125" style="67" customWidth="1"/>
    <col min="9" max="9" width="25.140625" style="0" customWidth="1"/>
    <col min="10" max="10" width="23.28125" style="0" bestFit="1" customWidth="1"/>
    <col min="11" max="12" width="19.7109375" style="0" bestFit="1" customWidth="1"/>
    <col min="13" max="14" width="21.8515625" style="0" bestFit="1" customWidth="1"/>
    <col min="15" max="15" width="22.57421875" style="0" customWidth="1"/>
    <col min="16" max="19" width="11.140625" style="0" bestFit="1" customWidth="1"/>
  </cols>
  <sheetData>
    <row r="3" spans="1:6" s="40" customFormat="1" ht="12.75">
      <c r="A3" s="63" t="s">
        <v>88</v>
      </c>
      <c r="B3" s="39"/>
      <c r="C3" s="39"/>
      <c r="D3" s="39"/>
      <c r="E3" s="39"/>
      <c r="F3" s="39"/>
    </row>
    <row r="4" spans="1:8" s="1" customFormat="1" ht="15">
      <c r="A4" s="84" t="s">
        <v>31</v>
      </c>
      <c r="B4" s="90"/>
      <c r="C4" s="90"/>
      <c r="D4" s="90"/>
      <c r="E4" s="90"/>
      <c r="F4" s="90"/>
      <c r="H4" s="67"/>
    </row>
    <row r="5" spans="1:7" ht="34.5" customHeight="1">
      <c r="A5" s="10" t="s">
        <v>33</v>
      </c>
      <c r="B5" s="9" t="s">
        <v>15</v>
      </c>
      <c r="C5" s="10" t="s">
        <v>16</v>
      </c>
      <c r="D5" s="10" t="s">
        <v>3</v>
      </c>
      <c r="E5" s="10" t="s">
        <v>60</v>
      </c>
      <c r="F5" s="10" t="s">
        <v>65</v>
      </c>
      <c r="G5" s="36"/>
    </row>
    <row r="6" spans="1:6" ht="15">
      <c r="A6" s="11" t="s">
        <v>17</v>
      </c>
      <c r="B6" s="11">
        <v>92510683607</v>
      </c>
      <c r="C6" s="65" t="s">
        <v>77</v>
      </c>
      <c r="D6" s="12">
        <v>3656</v>
      </c>
      <c r="E6" s="12">
        <v>5184523.673</v>
      </c>
      <c r="F6" s="66">
        <v>264468.335</v>
      </c>
    </row>
    <row r="7" spans="1:6" ht="15">
      <c r="A7" s="11" t="s">
        <v>18</v>
      </c>
      <c r="B7" s="11">
        <v>38453148181</v>
      </c>
      <c r="C7" s="65" t="s">
        <v>76</v>
      </c>
      <c r="D7" s="12">
        <v>2106</v>
      </c>
      <c r="E7" s="12">
        <v>913019.348</v>
      </c>
      <c r="F7" s="66">
        <v>42083.857</v>
      </c>
    </row>
    <row r="8" spans="1:6" ht="15">
      <c r="A8" s="11" t="s">
        <v>19</v>
      </c>
      <c r="B8" s="11">
        <v>20950636972</v>
      </c>
      <c r="C8" s="65" t="s">
        <v>78</v>
      </c>
      <c r="D8" s="12">
        <v>518</v>
      </c>
      <c r="E8" s="12">
        <v>721189.564</v>
      </c>
      <c r="F8" s="66">
        <v>126458.168</v>
      </c>
    </row>
    <row r="9" spans="1:6" ht="15">
      <c r="A9" s="11" t="s">
        <v>20</v>
      </c>
      <c r="B9" s="11">
        <v>11250497431</v>
      </c>
      <c r="C9" s="65" t="s">
        <v>79</v>
      </c>
      <c r="D9" s="12">
        <v>140</v>
      </c>
      <c r="E9" s="12">
        <v>567550.819</v>
      </c>
      <c r="F9" s="66">
        <v>2762.669</v>
      </c>
    </row>
    <row r="10" spans="1:6" ht="15">
      <c r="A10" s="11" t="s">
        <v>21</v>
      </c>
      <c r="B10" s="11">
        <v>62357811032</v>
      </c>
      <c r="C10" s="65" t="s">
        <v>80</v>
      </c>
      <c r="D10" s="12">
        <v>245</v>
      </c>
      <c r="E10" s="12">
        <v>346018.298</v>
      </c>
      <c r="F10" s="66">
        <v>-70104.463</v>
      </c>
    </row>
    <row r="11" spans="1:6" ht="15">
      <c r="A11" s="11" t="s">
        <v>22</v>
      </c>
      <c r="B11" s="11">
        <v>27531244647</v>
      </c>
      <c r="C11" s="65" t="s">
        <v>81</v>
      </c>
      <c r="D11" s="12">
        <v>376</v>
      </c>
      <c r="E11" s="12">
        <v>301353.499</v>
      </c>
      <c r="F11" s="66">
        <v>18841.634</v>
      </c>
    </row>
    <row r="12" spans="1:6" ht="15">
      <c r="A12" s="11" t="s">
        <v>23</v>
      </c>
      <c r="B12" s="11">
        <v>86167814130</v>
      </c>
      <c r="C12" s="65" t="s">
        <v>82</v>
      </c>
      <c r="D12" s="12">
        <v>643</v>
      </c>
      <c r="E12" s="12">
        <v>268879.561</v>
      </c>
      <c r="F12" s="66">
        <v>-70281.79</v>
      </c>
    </row>
    <row r="13" spans="1:6" ht="15">
      <c r="A13" s="11" t="s">
        <v>24</v>
      </c>
      <c r="B13" s="11">
        <v>79905898396</v>
      </c>
      <c r="C13" s="65" t="s">
        <v>83</v>
      </c>
      <c r="D13" s="12">
        <v>19</v>
      </c>
      <c r="E13" s="12">
        <v>224940.601</v>
      </c>
      <c r="F13" s="66">
        <v>14931.42</v>
      </c>
    </row>
    <row r="14" spans="1:8" s="5" customFormat="1" ht="24">
      <c r="A14" s="11" t="s">
        <v>25</v>
      </c>
      <c r="B14" s="11">
        <v>17195049659</v>
      </c>
      <c r="C14" s="65" t="s">
        <v>84</v>
      </c>
      <c r="D14" s="12">
        <v>335</v>
      </c>
      <c r="E14" s="12">
        <v>215626.53</v>
      </c>
      <c r="F14" s="66">
        <v>13335.353</v>
      </c>
      <c r="H14" s="67"/>
    </row>
    <row r="15" spans="1:6" ht="15">
      <c r="A15" s="11" t="s">
        <v>26</v>
      </c>
      <c r="B15" s="11">
        <v>61998522399</v>
      </c>
      <c r="C15" s="65" t="s">
        <v>85</v>
      </c>
      <c r="D15" s="12">
        <v>1</v>
      </c>
      <c r="E15" s="12">
        <v>193659.171</v>
      </c>
      <c r="F15" s="66">
        <v>4570.919</v>
      </c>
    </row>
    <row r="16" spans="1:7" ht="15">
      <c r="A16" s="91" t="s">
        <v>27</v>
      </c>
      <c r="B16" s="92"/>
      <c r="C16" s="92"/>
      <c r="D16" s="3">
        <f>SUM(D6:D15)</f>
        <v>8039</v>
      </c>
      <c r="E16" s="3">
        <f>SUM(E6:E15)</f>
        <v>8936761.064000001</v>
      </c>
      <c r="F16" s="3">
        <f>SUM(F6:F15)</f>
        <v>347066.1020000001</v>
      </c>
      <c r="G16" s="1"/>
    </row>
    <row r="17" spans="1:8" s="36" customFormat="1" ht="15">
      <c r="A17" s="34" t="s">
        <v>71</v>
      </c>
      <c r="B17" s="35"/>
      <c r="C17" s="35"/>
      <c r="D17" s="3">
        <v>30202</v>
      </c>
      <c r="E17" s="3">
        <v>23084201.185</v>
      </c>
      <c r="F17" s="3">
        <v>1108513.046</v>
      </c>
      <c r="H17" s="67"/>
    </row>
    <row r="18" spans="1:7" ht="15">
      <c r="A18" s="93" t="s">
        <v>61</v>
      </c>
      <c r="B18" s="93"/>
      <c r="C18" s="93"/>
      <c r="D18" s="6">
        <v>0.079</v>
      </c>
      <c r="E18" s="6">
        <v>0.184</v>
      </c>
      <c r="F18" s="6">
        <v>0.187</v>
      </c>
      <c r="G18" s="1"/>
    </row>
    <row r="19" spans="1:8" ht="15">
      <c r="A19" s="45" t="s">
        <v>64</v>
      </c>
      <c r="B19" s="17"/>
      <c r="G19" s="4"/>
      <c r="H19" s="4"/>
    </row>
    <row r="20" spans="1:8" s="36" customFormat="1" ht="15">
      <c r="A20" s="23"/>
      <c r="B20" s="17"/>
      <c r="G20" s="4"/>
      <c r="H20" s="4"/>
    </row>
  </sheetData>
  <sheetProtection/>
  <mergeCells count="3">
    <mergeCell ref="A4:F4"/>
    <mergeCell ref="A16:C16"/>
    <mergeCell ref="A18:C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J22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41.57421875" style="13" customWidth="1"/>
    <col min="2" max="3" width="10.8515625" style="13" bestFit="1" customWidth="1"/>
    <col min="4" max="4" width="7.00390625" style="2" customWidth="1"/>
    <col min="5" max="5" width="8.28125" style="13" bestFit="1" customWidth="1"/>
    <col min="6" max="6" width="11.00390625" style="13" customWidth="1"/>
    <col min="7" max="7" width="14.00390625" style="13" customWidth="1"/>
    <col min="8" max="16384" width="9.140625" style="13" customWidth="1"/>
  </cols>
  <sheetData>
    <row r="3" spans="1:5" s="40" customFormat="1" ht="12.75">
      <c r="A3" s="96" t="s">
        <v>72</v>
      </c>
      <c r="B3" s="97"/>
      <c r="C3" s="97"/>
      <c r="D3" s="97"/>
      <c r="E3" s="97"/>
    </row>
    <row r="4" spans="1:5" ht="15">
      <c r="A4" s="98" t="s">
        <v>34</v>
      </c>
      <c r="B4" s="98"/>
      <c r="C4" s="98"/>
      <c r="D4" s="98"/>
      <c r="E4" s="98"/>
    </row>
    <row r="5" spans="1:6" ht="16.5" customHeight="1">
      <c r="A5" s="99" t="s">
        <v>0</v>
      </c>
      <c r="B5" s="101" t="s">
        <v>86</v>
      </c>
      <c r="C5" s="101"/>
      <c r="D5" s="101"/>
      <c r="E5" s="94" t="s">
        <v>53</v>
      </c>
      <c r="F5" s="94" t="s">
        <v>48</v>
      </c>
    </row>
    <row r="6" spans="1:6" ht="15" customHeight="1">
      <c r="A6" s="100"/>
      <c r="B6" s="7" t="s">
        <v>54</v>
      </c>
      <c r="C6" s="7" t="s">
        <v>55</v>
      </c>
      <c r="D6" s="24" t="s">
        <v>29</v>
      </c>
      <c r="E6" s="95"/>
      <c r="F6" s="95"/>
    </row>
    <row r="7" spans="1:6" ht="15">
      <c r="A7" s="53" t="s">
        <v>1</v>
      </c>
      <c r="B7" s="54"/>
      <c r="C7" s="54">
        <v>5130</v>
      </c>
      <c r="D7" s="55" t="s">
        <v>2</v>
      </c>
      <c r="E7" s="56">
        <f>C7/F7*100</f>
        <v>3.556103951919811</v>
      </c>
      <c r="F7" s="54">
        <v>144259</v>
      </c>
    </row>
    <row r="8" spans="1:9" ht="15">
      <c r="A8" s="70" t="s">
        <v>3</v>
      </c>
      <c r="B8" s="71">
        <v>28891</v>
      </c>
      <c r="C8" s="71">
        <v>30202</v>
      </c>
      <c r="D8" s="72">
        <v>104.53774531861133</v>
      </c>
      <c r="E8" s="72">
        <f aca="true" t="shared" si="0" ref="E8:E20">C8/F8*100</f>
        <v>3.1305779161682605</v>
      </c>
      <c r="F8" s="71">
        <v>964742</v>
      </c>
      <c r="G8" s="2"/>
      <c r="I8" s="64"/>
    </row>
    <row r="9" spans="1:7" ht="15">
      <c r="A9" s="73" t="s">
        <v>4</v>
      </c>
      <c r="B9" s="68">
        <v>19220941.068</v>
      </c>
      <c r="C9" s="68">
        <v>23084201.185</v>
      </c>
      <c r="D9" s="74">
        <v>120.09922460785103</v>
      </c>
      <c r="E9" s="69">
        <f t="shared" si="0"/>
        <v>2.6061944286610994</v>
      </c>
      <c r="F9" s="68">
        <v>885743631.831</v>
      </c>
      <c r="G9" s="2"/>
    </row>
    <row r="10" spans="1:7" ht="15">
      <c r="A10" s="73" t="s">
        <v>5</v>
      </c>
      <c r="B10" s="68">
        <v>18536397.181</v>
      </c>
      <c r="C10" s="68">
        <v>21740557.813</v>
      </c>
      <c r="D10" s="74">
        <v>117.28577889604294</v>
      </c>
      <c r="E10" s="69">
        <f t="shared" si="0"/>
        <v>2.6133390206942604</v>
      </c>
      <c r="F10" s="68">
        <v>831907289.519</v>
      </c>
      <c r="G10" s="2"/>
    </row>
    <row r="11" spans="1:7" ht="15">
      <c r="A11" s="73" t="s">
        <v>6</v>
      </c>
      <c r="B11" s="68">
        <v>1317934.866</v>
      </c>
      <c r="C11" s="68">
        <v>1899131.016</v>
      </c>
      <c r="D11" s="74">
        <v>144.09900405503043</v>
      </c>
      <c r="E11" s="69">
        <f t="shared" si="0"/>
        <v>2.673103300980602</v>
      </c>
      <c r="F11" s="68">
        <v>71045926.856</v>
      </c>
      <c r="G11" s="2"/>
    </row>
    <row r="12" spans="1:7" ht="15">
      <c r="A12" s="73" t="s">
        <v>7</v>
      </c>
      <c r="B12" s="68">
        <v>633390.979</v>
      </c>
      <c r="C12" s="68">
        <v>555487.644</v>
      </c>
      <c r="D12" s="74">
        <v>87.70059290661288</v>
      </c>
      <c r="E12" s="69">
        <f t="shared" si="0"/>
        <v>3.2277806667612574</v>
      </c>
      <c r="F12" s="68">
        <v>17209584.583</v>
      </c>
      <c r="G12" s="2"/>
    </row>
    <row r="13" spans="1:7" ht="15">
      <c r="A13" s="73" t="s">
        <v>8</v>
      </c>
      <c r="B13" s="68">
        <v>159655.54</v>
      </c>
      <c r="C13" s="68">
        <v>235130.326</v>
      </c>
      <c r="D13" s="74">
        <v>147.27351521907727</v>
      </c>
      <c r="E13" s="69">
        <f t="shared" si="0"/>
        <v>2.6122630110076472</v>
      </c>
      <c r="F13" s="68">
        <v>9001020.38</v>
      </c>
      <c r="G13" s="2"/>
    </row>
    <row r="14" spans="1:7" ht="15">
      <c r="A14" s="73" t="s">
        <v>9</v>
      </c>
      <c r="B14" s="68">
        <v>1148409.519</v>
      </c>
      <c r="C14" s="68">
        <v>1649609.223</v>
      </c>
      <c r="D14" s="74">
        <v>143.64294232221528</v>
      </c>
      <c r="E14" s="69">
        <f t="shared" si="0"/>
        <v>2.664197924095504</v>
      </c>
      <c r="F14" s="68">
        <v>61917667.906</v>
      </c>
      <c r="G14" s="2"/>
    </row>
    <row r="15" spans="1:7" ht="15">
      <c r="A15" s="73" t="s">
        <v>10</v>
      </c>
      <c r="B15" s="68">
        <v>623521.172</v>
      </c>
      <c r="C15" s="68">
        <v>541096.177</v>
      </c>
      <c r="D15" s="74">
        <v>86.7807223392889</v>
      </c>
      <c r="E15" s="69">
        <f t="shared" si="0"/>
        <v>3.1675753287934594</v>
      </c>
      <c r="F15" s="68">
        <v>17082345.985</v>
      </c>
      <c r="G15" s="2"/>
    </row>
    <row r="16" spans="1:7" ht="24">
      <c r="A16" s="75" t="s">
        <v>66</v>
      </c>
      <c r="B16" s="76">
        <v>524888.347</v>
      </c>
      <c r="C16" s="76">
        <v>1108513.046</v>
      </c>
      <c r="D16" s="77">
        <v>211.19025642990704</v>
      </c>
      <c r="E16" s="69">
        <f t="shared" si="0"/>
        <v>2.4724101411677255</v>
      </c>
      <c r="F16" s="68">
        <v>44835321.921</v>
      </c>
      <c r="G16" s="2"/>
    </row>
    <row r="17" spans="1:7" ht="15">
      <c r="A17" s="73" t="s">
        <v>11</v>
      </c>
      <c r="B17" s="68">
        <v>4142962.813</v>
      </c>
      <c r="C17" s="68">
        <v>4992262.684</v>
      </c>
      <c r="D17" s="74">
        <v>120.4998188333968</v>
      </c>
      <c r="E17" s="69">
        <f t="shared" si="0"/>
        <v>2.6400862198459008</v>
      </c>
      <c r="F17" s="68">
        <v>189094683.593</v>
      </c>
      <c r="G17" s="2"/>
    </row>
    <row r="18" spans="1:7" ht="15">
      <c r="A18" s="73" t="s">
        <v>12</v>
      </c>
      <c r="B18" s="68">
        <v>2314761.891</v>
      </c>
      <c r="C18" s="68">
        <v>2764967.368</v>
      </c>
      <c r="D18" s="74">
        <v>119.44932127794392</v>
      </c>
      <c r="E18" s="69">
        <f t="shared" si="0"/>
        <v>1.7313456884896796</v>
      </c>
      <c r="F18" s="68">
        <v>159700479.597</v>
      </c>
      <c r="G18" s="2"/>
    </row>
    <row r="19" spans="1:7" ht="15">
      <c r="A19" s="73" t="s">
        <v>40</v>
      </c>
      <c r="B19" s="68">
        <v>1828200.922</v>
      </c>
      <c r="C19" s="68">
        <v>2227295.316</v>
      </c>
      <c r="D19" s="74">
        <v>121.82989786283458</v>
      </c>
      <c r="E19" s="69">
        <f t="shared" si="0"/>
        <v>7.577328225330046</v>
      </c>
      <c r="F19" s="68">
        <v>29394203.996</v>
      </c>
      <c r="G19" s="2"/>
    </row>
    <row r="20" spans="1:7" ht="15">
      <c r="A20" s="78" t="s">
        <v>13</v>
      </c>
      <c r="B20" s="68">
        <v>523172.839</v>
      </c>
      <c r="C20" s="68">
        <v>1083870.642</v>
      </c>
      <c r="D20" s="74">
        <v>207.17257495089498</v>
      </c>
      <c r="E20" s="69">
        <f t="shared" si="0"/>
        <v>3.624861526860943</v>
      </c>
      <c r="F20" s="68">
        <v>29901021.983</v>
      </c>
      <c r="G20" s="2"/>
    </row>
    <row r="21" spans="1:10" ht="14.25" customHeight="1">
      <c r="A21" s="79" t="s">
        <v>30</v>
      </c>
      <c r="B21" s="76">
        <v>6106.995788769283</v>
      </c>
      <c r="C21" s="76">
        <v>6373.60145851268</v>
      </c>
      <c r="D21" s="77">
        <v>104.3655780839686</v>
      </c>
      <c r="E21" s="69" t="s">
        <v>2</v>
      </c>
      <c r="F21" s="68">
        <v>6350.357099963859</v>
      </c>
      <c r="G21" s="2"/>
      <c r="J21" s="81"/>
    </row>
    <row r="22" ht="15">
      <c r="A22" s="45" t="s">
        <v>64</v>
      </c>
    </row>
  </sheetData>
  <sheetProtection/>
  <mergeCells count="6">
    <mergeCell ref="F5:F6"/>
    <mergeCell ref="A3:E3"/>
    <mergeCell ref="A4:E4"/>
    <mergeCell ref="A5:A6"/>
    <mergeCell ref="B5:D5"/>
    <mergeCell ref="E5:E6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H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1.421875" style="0" customWidth="1"/>
    <col min="3" max="4" width="10.421875" style="0" customWidth="1"/>
    <col min="6" max="6" width="12.00390625" style="0" customWidth="1"/>
    <col min="7" max="7" width="11.8515625" style="0" customWidth="1"/>
    <col min="8" max="8" width="12.140625" style="0" customWidth="1"/>
    <col min="28" max="28" width="10.8515625" style="0" customWidth="1"/>
    <col min="32" max="32" width="11.421875" style="0" customWidth="1"/>
  </cols>
  <sheetData>
    <row r="1" s="13" customFormat="1" ht="15"/>
    <row r="2" s="13" customFormat="1" ht="15"/>
    <row r="3" s="40" customFormat="1" ht="12.75">
      <c r="A3" s="80" t="s">
        <v>89</v>
      </c>
    </row>
    <row r="4" spans="1:8" ht="51.75" customHeight="1">
      <c r="A4" s="57" t="s">
        <v>41</v>
      </c>
      <c r="B4" s="58" t="s">
        <v>67</v>
      </c>
      <c r="C4" s="57" t="s">
        <v>42</v>
      </c>
      <c r="D4" s="57" t="s">
        <v>43</v>
      </c>
      <c r="E4" s="57" t="s">
        <v>44</v>
      </c>
      <c r="F4" s="57" t="s">
        <v>45</v>
      </c>
      <c r="G4" s="57" t="s">
        <v>46</v>
      </c>
      <c r="H4" s="57" t="s">
        <v>47</v>
      </c>
    </row>
    <row r="5" spans="1:8" ht="15">
      <c r="A5" s="25" t="s">
        <v>73</v>
      </c>
      <c r="B5" s="26">
        <v>4</v>
      </c>
      <c r="C5" s="27">
        <v>4</v>
      </c>
      <c r="D5" s="27">
        <v>3</v>
      </c>
      <c r="E5" s="27">
        <v>3</v>
      </c>
      <c r="F5" s="28">
        <v>139</v>
      </c>
      <c r="G5" s="28">
        <v>213</v>
      </c>
      <c r="H5" s="26">
        <v>276</v>
      </c>
    </row>
    <row r="6" ht="15">
      <c r="A6" s="45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7.7109375" style="0" customWidth="1"/>
    <col min="2" max="2" width="18.00390625" style="0" customWidth="1"/>
    <col min="3" max="3" width="5.140625" style="36" customWidth="1"/>
    <col min="4" max="4" width="4.8515625" style="0" customWidth="1"/>
  </cols>
  <sheetData>
    <row r="1" s="13" customFormat="1" ht="15">
      <c r="C1" s="36"/>
    </row>
    <row r="3" spans="1:5" s="17" customFormat="1" ht="15">
      <c r="A3" s="59" t="s">
        <v>87</v>
      </c>
      <c r="B3" s="32"/>
      <c r="C3" s="32"/>
      <c r="E3" s="33"/>
    </row>
    <row r="4" spans="1:15" s="13" customFormat="1" ht="15">
      <c r="A4" s="102" t="s">
        <v>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4"/>
    </row>
    <row r="5" spans="1:18" ht="24">
      <c r="A5" s="60" t="s">
        <v>57</v>
      </c>
      <c r="B5" s="60" t="s">
        <v>37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" s="36" customFormat="1" ht="15">
      <c r="A6" s="61" t="s">
        <v>74</v>
      </c>
      <c r="B6" s="62">
        <v>6373.60145851268</v>
      </c>
    </row>
    <row r="7" spans="1:18" ht="30.75" customHeight="1">
      <c r="A7" s="61" t="s">
        <v>75</v>
      </c>
      <c r="B7" s="62">
        <v>6060.450731237295</v>
      </c>
      <c r="D7" s="13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>
      <c r="A8" s="61" t="s">
        <v>48</v>
      </c>
      <c r="B8" s="62">
        <v>6350.357099963859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">
      <c r="A9" s="13"/>
      <c r="B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">
      <c r="A10" s="13"/>
      <c r="B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>
      <c r="A11" s="13"/>
      <c r="B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5">
      <c r="A12" s="13"/>
      <c r="B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">
      <c r="A13" s="13"/>
      <c r="B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">
      <c r="A14" s="13"/>
      <c r="B14" s="13"/>
      <c r="D14" s="105" t="s">
        <v>64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3"/>
      <c r="Q14" s="13"/>
      <c r="R14" s="13"/>
    </row>
    <row r="15" spans="1:18" ht="15">
      <c r="A15" s="13"/>
      <c r="B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D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D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D18" s="13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</sheetData>
  <sheetProtection/>
  <mergeCells count="2">
    <mergeCell ref="A4:O4"/>
    <mergeCell ref="D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Nataša Marić</cp:lastModifiedBy>
  <dcterms:created xsi:type="dcterms:W3CDTF">2018-02-08T07:45:28Z</dcterms:created>
  <dcterms:modified xsi:type="dcterms:W3CDTF">2022-06-13T12:59:34Z</dcterms:modified>
  <cp:category/>
  <cp:version/>
  <cp:contentType/>
  <cp:contentStatus/>
</cp:coreProperties>
</file>