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495" windowWidth="29040" windowHeight="13455"/>
  </bookViews>
  <sheets>
    <sheet name="Tablica 1" sheetId="1" r:id="rId1"/>
    <sheet name="Grafikon 1. i 2. " sheetId="3" r:id="rId2"/>
    <sheet name="Tablica 2" sheetId="2" r:id="rId3"/>
    <sheet name="Tablica 3" sheetId="5" r:id="rId4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F18" i="5" l="1"/>
  <c r="F16" i="2"/>
  <c r="G13" i="1"/>
  <c r="G14" i="1"/>
  <c r="G15" i="1"/>
  <c r="G16" i="1"/>
  <c r="G18" i="1"/>
  <c r="G19" i="1"/>
  <c r="G22" i="1"/>
  <c r="G23" i="1"/>
  <c r="G24" i="1"/>
  <c r="G25" i="1"/>
  <c r="G16" i="5" l="1"/>
  <c r="G18" i="5" s="1"/>
  <c r="F16" i="5"/>
  <c r="E16" i="5"/>
  <c r="E18" i="5" s="1"/>
</calcChain>
</file>

<file path=xl/sharedStrings.xml><?xml version="1.0" encoding="utf-8"?>
<sst xmlns="http://schemas.openxmlformats.org/spreadsheetml/2006/main" count="151" uniqueCount="99">
  <si>
    <t>Broj poduzetnika</t>
  </si>
  <si>
    <t>Broj zaposlenih</t>
  </si>
  <si>
    <t>Broj dobitaša</t>
  </si>
  <si>
    <t>Broj gubitaša</t>
  </si>
  <si>
    <t>Broj investitora</t>
  </si>
  <si>
    <t>Broj uvoznika</t>
  </si>
  <si>
    <t>Broj izvoznika</t>
  </si>
  <si>
    <t>Trgovinski saldo</t>
  </si>
  <si>
    <t>Prosječna mjesečna neto plaća po zaposlenom</t>
  </si>
  <si>
    <t>Dobit prije oporezivanja</t>
  </si>
  <si>
    <t>Gubitak prije oporezivanja</t>
  </si>
  <si>
    <t>Dobit razdoblja</t>
  </si>
  <si>
    <t>Gubitak razdoblja</t>
  </si>
  <si>
    <t>Ukupni prihodi</t>
  </si>
  <si>
    <t>Ukupni rashodi</t>
  </si>
  <si>
    <t>Porez na dobit</t>
  </si>
  <si>
    <t xml:space="preserve">Konsolid. financ. rezultat – dobit (+) ili gubitak (-) razdoblja </t>
  </si>
  <si>
    <t>2017.</t>
  </si>
  <si>
    <t>2018.</t>
  </si>
  <si>
    <t>2019.</t>
  </si>
  <si>
    <t>Opis</t>
  </si>
  <si>
    <t>-</t>
  </si>
  <si>
    <t>Rang</t>
  </si>
  <si>
    <t>OIB</t>
  </si>
  <si>
    <t>Naziv</t>
  </si>
  <si>
    <t>Sjedište</t>
  </si>
  <si>
    <t>Udio</t>
  </si>
  <si>
    <t>Dobit ili gubitak razdoblja</t>
  </si>
  <si>
    <t>2020.</t>
  </si>
  <si>
    <t xml:space="preserve"> (iznosi u tisućama kuna)</t>
  </si>
  <si>
    <t>Neto dobit/gubitak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</si>
  <si>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</si>
  <si>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</si>
  <si>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</si>
  <si>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</si>
  <si>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</si>
  <si>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</si>
  <si>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</si>
  <si>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</si>
  <si>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</si>
  <si>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</si>
  <si>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 poduzetnika po UP u djelatnosti 49.31</t>
  </si>
  <si>
    <t>Ukupno svi poduzetnici (64) u djelatnosti 49.31</t>
  </si>
  <si>
    <t>Ukupno TOP 10 poduzetnika u djelatnosti 49.31</t>
  </si>
  <si>
    <t>Udio TOP 10 u djelatnosti 49.31</t>
  </si>
  <si>
    <t>82031999604</t>
  </si>
  <si>
    <t>13421314997</t>
  </si>
  <si>
    <t>19081493664</t>
  </si>
  <si>
    <t>96779488329</t>
  </si>
  <si>
    <t>36411681446</t>
  </si>
  <si>
    <t>03655700167</t>
  </si>
  <si>
    <t>96328250067</t>
  </si>
  <si>
    <t>92317065065</t>
  </si>
  <si>
    <t>68752651868</t>
  </si>
  <si>
    <t>46141658668</t>
  </si>
  <si>
    <t>02924496833</t>
  </si>
  <si>
    <t xml:space="preserve">Rang </t>
  </si>
  <si>
    <t>(iznosi u tisućama kuna, prosječne plaće u kunama)</t>
  </si>
  <si>
    <t>Izvoz</t>
  </si>
  <si>
    <t>Uvoz</t>
  </si>
  <si>
    <t>Bruto investicije samo u novu dugotrajnu imovinu</t>
  </si>
  <si>
    <r>
      <rPr>
        <sz val="8"/>
        <color rgb="FF1F497D"/>
        <rFont val="Calibri"/>
        <family val="2"/>
        <charset val="238"/>
      </rPr>
      <t>¹</t>
    </r>
    <r>
      <rPr>
        <sz val="8"/>
        <color rgb="FF1F497D"/>
        <rFont val="Arial"/>
        <family val="2"/>
        <charset val="238"/>
      </rPr>
      <t xml:space="preserve"> Serija podataka u tablici za sve godine prikazana je iz godišnjeg financijskog izvještaja iz kolone tekuće godine.</t>
    </r>
  </si>
  <si>
    <r>
      <rPr>
        <sz val="8"/>
        <color rgb="FF1F497D"/>
        <rFont val="Calibri"/>
        <family val="2"/>
        <charset val="238"/>
      </rPr>
      <t>¹</t>
    </r>
    <r>
      <rPr>
        <sz val="8"/>
        <color rgb="FF1F497D"/>
        <rFont val="Arial"/>
        <family val="2"/>
        <charset val="238"/>
      </rPr>
      <t xml:space="preserve"> Serija podataka u grafikonima za sve godine prikazana je iz godišnjeg financijskog izvještaja iz kolone tekuće godine.</t>
    </r>
  </si>
  <si>
    <t>(iznosi u tisućama kuna)</t>
  </si>
  <si>
    <t>Zagreb</t>
  </si>
  <si>
    <t>Split</t>
  </si>
  <si>
    <t>Rijeka</t>
  </si>
  <si>
    <t>Osijek</t>
  </si>
  <si>
    <t>Zadar</t>
  </si>
  <si>
    <t>Pula</t>
  </si>
  <si>
    <t>Dugo Selo</t>
  </si>
  <si>
    <t>ZAGREBAČKI ELEKTRIČNI TRAMVAJ d.o.o.</t>
  </si>
  <si>
    <t>PROMET d.o.o.</t>
  </si>
  <si>
    <t>KD AUTOTROLEJ d.o.o.</t>
  </si>
  <si>
    <t>LIBURNIJA d.o.o.</t>
  </si>
  <si>
    <t>PULAPROMET d.o.o.</t>
  </si>
  <si>
    <t>DAROJKOVIĆ d.o.o.</t>
  </si>
  <si>
    <t>MEŠTROVIĆ PRIJEVOZ d.o.o.</t>
  </si>
  <si>
    <t>JEDAN SMJER j.d.o.o.</t>
  </si>
  <si>
    <t>Baška Voda</t>
  </si>
  <si>
    <t>2021.</t>
  </si>
  <si>
    <t>Tablica 1. Osnovni financijski rezultati poduzetnika u djelatnosti gradskog i prigradskog kopnenog prijevoza putnika (NKD 49.31)¹, 2017.-2021. godina</t>
  </si>
  <si>
    <t>Izvor: Fina, Registar godišnjih financijskih izvještaja, obrada GFI-a za razdoblje 2017.-2021. godina</t>
  </si>
  <si>
    <t>Tablica 2. TOP 10 poduzetnika u djelatnosti gradskog i prigradskog kopnenog prijevoza putnika (NKD 49.31) , prema ukupnim prihodima u 2021. godini</t>
  </si>
  <si>
    <t>84931084664</t>
  </si>
  <si>
    <t>31042549330</t>
  </si>
  <si>
    <t>GPP d.o.o.</t>
  </si>
  <si>
    <t>LIBERTAS-DUBROVNIK d.o.o.</t>
  </si>
  <si>
    <t>SLAVONIJA BUS d.o.o.</t>
  </si>
  <si>
    <t>BLUE MIST j.d.o.o. ZA USLUGE</t>
  </si>
  <si>
    <t>STARI VELIM d.o.o.</t>
  </si>
  <si>
    <t>Komolac - Mokošica</t>
  </si>
  <si>
    <t>Velika Kopanica</t>
  </si>
  <si>
    <t>Stankovci</t>
  </si>
  <si>
    <r>
      <t xml:space="preserve">Tablica 3. TOP 10 poduzetnika u djelatnosti gradskog i prigradskog kopnenog prijevoza putnika (NKD 49.31), </t>
    </r>
    <r>
      <rPr>
        <b/>
        <u/>
        <sz val="9"/>
        <color theme="3" tint="-0.249977111117893"/>
        <rFont val="Arial"/>
        <family val="2"/>
        <charset val="238"/>
      </rPr>
      <t>prema dobiti razdoblja u 2021. godini</t>
    </r>
  </si>
  <si>
    <t>Indeks 2021./17.</t>
  </si>
  <si>
    <r>
      <t>Grafikon 1. i 2. Neto dobit/gubitak i broj zaposlenih kod poduzetnika u djelatnosti gradskog i prigradskog kopnenog prijevoza putnika, 2017.-2021. godina</t>
    </r>
    <r>
      <rPr>
        <b/>
        <sz val="9"/>
        <color theme="4" tint="-0.499984740745262"/>
        <rFont val="Calibri"/>
        <family val="2"/>
        <charset val="238"/>
      </rPr>
      <t>¹</t>
    </r>
  </si>
  <si>
    <t>Ukupno SVI poduzetnici u djelatnosti 49.31</t>
  </si>
  <si>
    <t>Izvor: Fina, Registar godišnjih financijskih izvještaja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</si>
</sst>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_ ;[Red]\-#,##0\ "/>
    <numFmt numFmtId="167" formatCode="0.0"/>
  </numFmts>
  <fonts count="37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i/>
      <sz val="8"/>
      <color theme="3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sz val="11"/>
      <name val="Calibri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b/>
      <u/>
      <sz val="9"/>
      <color theme="3" tint="-0.249977111117893"/>
      <name val="Arial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17365D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1"/>
      <color theme="4" tint="-0.499984740745262"/>
      <name val="Calibri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1F497D"/>
      <name val="Arial"/>
      <family val="2"/>
      <charset val="238"/>
    </font>
    <font>
      <sz val="8"/>
      <color rgb="FF1F497D"/>
      <name val="Calibri"/>
      <family val="2"/>
      <charset val="238"/>
    </font>
    <font>
      <b/>
      <sz val="8"/>
      <color rgb="FFFFFFFF"/>
      <name val="Arial"/>
      <family val="2"/>
      <charset val="238"/>
    </font>
    <font>
      <sz val="9"/>
      <color rgb="FF244062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4" tint="-0.49998474074526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/>
      <diagonal/>
    </border>
    <border>
      <left style="double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17" fillId="0" borderId="0"/>
    <xf numFmtId="0" fontId="25" fillId="0" borderId="0"/>
    <xf numFmtId="0" fontId="3" fillId="0" borderId="0"/>
    <xf numFmtId="0" fontId="26" fillId="0" borderId="0"/>
    <xf numFmtId="0" fontId="2" fillId="0" borderId="0"/>
    <xf numFmtId="0" fontId="1" fillId="0" borderId="0"/>
  </cellStyleXfs>
  <cellXfs count="81">
    <xf numFmtId="0" fontId="0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8" fillId="3" borderId="1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8" fillId="3" borderId="2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left" vertical="center"/>
    </xf>
    <xf numFmtId="0" fontId="4" fillId="0" borderId="0" xfId="1"/>
    <xf numFmtId="0" fontId="4" fillId="0" borderId="0" xfId="2"/>
    <xf numFmtId="0" fontId="12" fillId="0" borderId="0" xfId="1" applyFont="1"/>
    <xf numFmtId="0" fontId="10" fillId="0" borderId="0" xfId="1" applyFont="1"/>
    <xf numFmtId="0" fontId="20" fillId="0" borderId="0" xfId="1" applyFont="1"/>
    <xf numFmtId="0" fontId="14" fillId="0" borderId="0" xfId="1" applyFont="1"/>
    <xf numFmtId="0" fontId="24" fillId="0" borderId="0" xfId="1" applyFont="1" applyAlignment="1">
      <alignment horizontal="left" vertical="center"/>
    </xf>
    <xf numFmtId="3" fontId="23" fillId="4" borderId="3" xfId="1" applyNumberFormat="1" applyFont="1" applyFill="1" applyBorder="1" applyAlignment="1">
      <alignment horizontal="right" vertical="center" wrapText="1"/>
    </xf>
    <xf numFmtId="0" fontId="9" fillId="5" borderId="4" xfId="1" applyFont="1" applyFill="1" applyBorder="1" applyAlignment="1">
      <alignment horizontal="center" vertical="center" wrapText="1"/>
    </xf>
    <xf numFmtId="164" fontId="23" fillId="4" borderId="3" xfId="1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8" fillId="0" borderId="4" xfId="0" applyNumberFormat="1" applyFont="1" applyBorder="1" applyAlignment="1">
      <alignment vertical="center"/>
    </xf>
    <xf numFmtId="167" fontId="8" fillId="3" borderId="1" xfId="0" applyNumberFormat="1" applyFont="1" applyFill="1" applyBorder="1" applyAlignment="1">
      <alignment horizontal="right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2" fillId="0" borderId="0" xfId="0" applyNumberFormat="1" applyFont="1" applyAlignment="1"/>
    <xf numFmtId="0" fontId="27" fillId="0" borderId="0" xfId="0" applyNumberFormat="1" applyFont="1" applyAlignment="1"/>
    <xf numFmtId="0" fontId="28" fillId="0" borderId="0" xfId="0" applyFont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6" fontId="5" fillId="2" borderId="1" xfId="0" applyNumberFormat="1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4" fontId="8" fillId="0" borderId="4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right" vertical="center"/>
    </xf>
    <xf numFmtId="0" fontId="8" fillId="0" borderId="4" xfId="2" applyFont="1" applyBorder="1"/>
    <xf numFmtId="165" fontId="13" fillId="0" borderId="4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32" fillId="2" borderId="2" xfId="0" applyNumberFormat="1" applyFont="1" applyFill="1" applyBorder="1" applyAlignment="1">
      <alignment horizontal="center" vertical="center" wrapText="1"/>
    </xf>
    <xf numFmtId="0" fontId="21" fillId="2" borderId="9" xfId="0" applyNumberFormat="1" applyFont="1" applyFill="1" applyBorder="1" applyAlignment="1">
      <alignment horizontal="center" vertical="center" wrapText="1"/>
    </xf>
    <xf numFmtId="0" fontId="21" fillId="2" borderId="12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right" vertical="center"/>
    </xf>
    <xf numFmtId="3" fontId="12" fillId="4" borderId="13" xfId="3" applyNumberFormat="1" applyFont="1" applyFill="1" applyBorder="1" applyAlignment="1">
      <alignment horizontal="right" vertical="center"/>
    </xf>
    <xf numFmtId="0" fontId="21" fillId="2" borderId="14" xfId="0" applyNumberFormat="1" applyFont="1" applyFill="1" applyBorder="1" applyAlignment="1">
      <alignment horizontal="center" vertical="center" wrapText="1"/>
    </xf>
    <xf numFmtId="0" fontId="21" fillId="2" borderId="15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right" vertical="center"/>
    </xf>
    <xf numFmtId="164" fontId="8" fillId="0" borderId="8" xfId="3" applyNumberFormat="1" applyFont="1" applyBorder="1" applyAlignment="1">
      <alignment horizontal="center" vertical="center"/>
    </xf>
    <xf numFmtId="3" fontId="12" fillId="4" borderId="16" xfId="3" applyNumberFormat="1" applyFont="1" applyFill="1" applyBorder="1" applyAlignment="1">
      <alignment horizontal="right" vertical="center"/>
    </xf>
    <xf numFmtId="164" fontId="12" fillId="4" borderId="17" xfId="3" applyNumberFormat="1" applyFont="1" applyFill="1" applyBorder="1" applyAlignment="1">
      <alignment horizontal="center" vertical="center"/>
    </xf>
    <xf numFmtId="164" fontId="12" fillId="4" borderId="18" xfId="3" applyNumberFormat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 wrapText="1"/>
    </xf>
    <xf numFmtId="167" fontId="6" fillId="0" borderId="0" xfId="0" applyNumberFormat="1" applyFont="1"/>
    <xf numFmtId="3" fontId="13" fillId="0" borderId="4" xfId="0" applyNumberFormat="1" applyFont="1" applyBorder="1" applyAlignment="1">
      <alignment horizontal="right" vertical="center"/>
    </xf>
    <xf numFmtId="3" fontId="35" fillId="0" borderId="4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0" fontId="8" fillId="0" borderId="6" xfId="3" applyNumberFormat="1" applyFont="1" applyBorder="1" applyAlignment="1">
      <alignment horizontal="center" vertical="center"/>
    </xf>
    <xf numFmtId="0" fontId="33" fillId="0" borderId="19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right" vertical="center"/>
    </xf>
    <xf numFmtId="0" fontId="34" fillId="0" borderId="8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4" fillId="0" borderId="0" xfId="2" applyAlignment="1"/>
    <xf numFmtId="0" fontId="17" fillId="0" borderId="0" xfId="3" applyNumberFormat="1" applyFont="1" applyAlignment="1"/>
    <xf numFmtId="0" fontId="15" fillId="0" borderId="5" xfId="2" applyFont="1" applyBorder="1" applyAlignment="1">
      <alignment horizontal="right" vertical="center"/>
    </xf>
    <xf numFmtId="0" fontId="0" fillId="0" borderId="5" xfId="0" applyNumberFormat="1" applyFont="1" applyBorder="1" applyAlignment="1"/>
    <xf numFmtId="0" fontId="12" fillId="0" borderId="0" xfId="2" applyFont="1" applyAlignment="1">
      <alignment horizontal="justify" vertical="center"/>
    </xf>
    <xf numFmtId="0" fontId="18" fillId="0" borderId="0" xfId="2" applyFont="1" applyAlignment="1"/>
    <xf numFmtId="0" fontId="0" fillId="0" borderId="0" xfId="0" applyNumberFormat="1" applyFont="1" applyAlignment="1"/>
    <xf numFmtId="0" fontId="12" fillId="4" borderId="3" xfId="3" applyNumberFormat="1" applyFont="1" applyFill="1" applyBorder="1" applyAlignment="1">
      <alignment vertical="center"/>
    </xf>
    <xf numFmtId="0" fontId="12" fillId="4" borderId="10" xfId="3" applyNumberFormat="1" applyFont="1" applyFill="1" applyBorder="1" applyAlignment="1">
      <alignment vertical="center"/>
    </xf>
    <xf numFmtId="0" fontId="12" fillId="4" borderId="1" xfId="3" applyNumberFormat="1" applyFont="1" applyFill="1" applyBorder="1" applyAlignment="1">
      <alignment vertical="center"/>
    </xf>
    <xf numFmtId="0" fontId="12" fillId="4" borderId="11" xfId="3" applyNumberFormat="1" applyFont="1" applyFill="1" applyBorder="1" applyAlignment="1">
      <alignment vertical="center"/>
    </xf>
    <xf numFmtId="0" fontId="15" fillId="0" borderId="5" xfId="1" applyFont="1" applyBorder="1" applyAlignment="1">
      <alignment horizontal="right" vertical="center"/>
    </xf>
    <xf numFmtId="0" fontId="22" fillId="4" borderId="3" xfId="1" applyFont="1" applyFill="1" applyBorder="1" applyAlignment="1">
      <alignment vertical="center" wrapText="1"/>
    </xf>
    <xf numFmtId="0" fontId="22" fillId="4" borderId="1" xfId="1" applyFont="1" applyFill="1" applyBorder="1" applyAlignment="1">
      <alignment vertical="center" wrapText="1"/>
    </xf>
    <xf numFmtId="0" fontId="16" fillId="2" borderId="2" xfId="2" applyFont="1" applyFill="1" applyBorder="1"/>
    <xf numFmtId="0" fontId="5" fillId="2" borderId="2" xfId="2" applyFont="1" applyFill="1" applyBorder="1" applyAlignment="1">
      <alignment horizontal="center"/>
    </xf>
    <xf numFmtId="167" fontId="4" fillId="0" borderId="0" xfId="1" applyNumberFormat="1"/>
  </cellXfs>
  <cellStyles count="9">
    <cellStyle name="Normalno" xfId="0" builtinId="0"/>
    <cellStyle name="Normalno 2" xfId="1"/>
    <cellStyle name="Normalno 3" xfId="3"/>
    <cellStyle name="Normalno 4" xfId="4"/>
    <cellStyle name="Normalno 5" xfId="2"/>
    <cellStyle name="Normalno 6" xfId="5"/>
    <cellStyle name="Normalno 7" xfId="6"/>
    <cellStyle name="Normalno 8" xfId="7"/>
    <cellStyle name="Normalno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177325836004697"/>
          <c:y val="0.15095736628427067"/>
          <c:w val="0.83734299212598429"/>
          <c:h val="0.73819182714520237"/>
        </c:manualLayout>
      </c:layout>
      <c:lineChart>
        <c:grouping val="standard"/>
        <c:varyColors val="0"/>
        <c:ser>
          <c:idx val="0"/>
          <c:order val="0"/>
          <c:tx>
            <c:strRef>
              <c:f>'Grafikon 1. i 2. '!$A$6</c:f>
              <c:strCache>
                <c:ptCount val="1"/>
                <c:pt idx="0">
                  <c:v>Neto dobit/gubitak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square"/>
            <c:size val="4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Pt>
            <c:idx val="0"/>
            <c:marker>
              <c:spPr>
                <a:solidFill>
                  <a:schemeClr val="accent2"/>
                </a:solidFill>
                <a:ln>
                  <a:solidFill>
                    <a:schemeClr val="tx2">
                      <a:lumMod val="75000"/>
                    </a:schemeClr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accent2"/>
                </a:solidFill>
                <a:ln>
                  <a:solidFill>
                    <a:schemeClr val="tx2">
                      <a:lumMod val="75000"/>
                    </a:schemeClr>
                  </a:solidFill>
                </a:ln>
              </c:spPr>
            </c:marker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"/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5"/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6"/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7"/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8"/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9"/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10"/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cat>
            <c:strRef>
              <c:f>'Grafikon 1. i 2. '!$B$5:$F$5</c:f>
              <c:strCache>
                <c:ptCount val="5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</c:strCache>
            </c:strRef>
          </c:cat>
          <c:val>
            <c:numRef>
              <c:f>'Grafikon 1. i 2. '!$B$6:$F$6</c:f>
              <c:numCache>
                <c:formatCode>#,##0_ ;[Red]\-#,##0\ </c:formatCode>
                <c:ptCount val="5"/>
                <c:pt idx="0">
                  <c:v>-12778.950999999999</c:v>
                </c:pt>
                <c:pt idx="1">
                  <c:v>-31896.409</c:v>
                </c:pt>
                <c:pt idx="2">
                  <c:v>5318.3940000000002</c:v>
                </c:pt>
                <c:pt idx="3">
                  <c:v>183.708</c:v>
                </c:pt>
                <c:pt idx="4">
                  <c:v>9121.5679999999993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92800"/>
        <c:axId val="139256960"/>
      </c:lineChart>
      <c:catAx>
        <c:axId val="150092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9256960"/>
        <c:crosses val="autoZero"/>
        <c:auto val="1"/>
        <c:lblAlgn val="ctr"/>
        <c:lblOffset val="100"/>
        <c:noMultiLvlLbl val="0"/>
      </c:catAx>
      <c:valAx>
        <c:axId val="139256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>
            <c:manualLayout>
              <c:xMode val="edge"/>
              <c:yMode val="edge"/>
              <c:x val="1.991181545681401E-2"/>
              <c:y val="0.34461018215419703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0092800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8486596361083"/>
          <c:y val="0.12759481987828444"/>
          <c:w val="0.89363560804899389"/>
          <c:h val="0.72516281618643819"/>
        </c:manualLayout>
      </c:layout>
      <c:lineChart>
        <c:grouping val="standard"/>
        <c:varyColors val="0"/>
        <c:ser>
          <c:idx val="1"/>
          <c:order val="0"/>
          <c:tx>
            <c:strRef>
              <c:f>'Grafikon 1. i 2. '!$A$7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'Grafikon 1. i 2. '!$B$5:$F$5</c:f>
              <c:strCache>
                <c:ptCount val="5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</c:strCache>
            </c:strRef>
          </c:cat>
          <c:val>
            <c:numRef>
              <c:f>'Grafikon 1. i 2. '!$B$7:$F$7</c:f>
              <c:numCache>
                <c:formatCode>#,##0_ ;[Red]\-#,##0\ </c:formatCode>
                <c:ptCount val="5"/>
                <c:pt idx="0">
                  <c:v>2256</c:v>
                </c:pt>
                <c:pt idx="1">
                  <c:v>6056</c:v>
                </c:pt>
                <c:pt idx="2">
                  <c:v>6093</c:v>
                </c:pt>
                <c:pt idx="3">
                  <c:v>5921</c:v>
                </c:pt>
                <c:pt idx="4">
                  <c:v>6020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93312"/>
        <c:axId val="139258688"/>
      </c:lineChart>
      <c:catAx>
        <c:axId val="150093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9258688"/>
        <c:crosses val="autoZero"/>
        <c:auto val="1"/>
        <c:lblAlgn val="ctr"/>
        <c:lblOffset val="100"/>
        <c:noMultiLvlLbl val="0"/>
      </c:catAx>
      <c:valAx>
        <c:axId val="139258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0093312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0</xdr:col>
      <xdr:colOff>1304925</xdr:colOff>
      <xdr:row>2</xdr:row>
      <xdr:rowOff>9525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238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201599</xdr:colOff>
      <xdr:row>9</xdr:row>
      <xdr:rowOff>0</xdr:rowOff>
    </xdr:from>
    <xdr:to>
      <xdr:col>14</xdr:col>
      <xdr:colOff>76200</xdr:colOff>
      <xdr:row>22</xdr:row>
      <xdr:rowOff>85726</xdr:rowOff>
    </xdr:to>
    <xdr:grpSp>
      <xdr:nvGrpSpPr>
        <xdr:cNvPr id="2" name="Grupa 1"/>
        <xdr:cNvGrpSpPr/>
      </xdr:nvGrpSpPr>
      <xdr:grpSpPr>
        <a:xfrm>
          <a:off x="201599" y="1714500"/>
          <a:ext cx="9066226" cy="2562226"/>
          <a:chOff x="201599" y="2085975"/>
          <a:chExt cx="9561526" cy="2562226"/>
        </a:xfrm>
      </xdr:grpSpPr>
      <xdr:graphicFrame macro="">
        <xdr:nvGraphicFramePr>
          <xdr:cNvPr id="3" name="Grafikon 2"/>
          <xdr:cNvGraphicFramePr>
            <a:graphicFrameLocks/>
          </xdr:cNvGraphicFramePr>
        </xdr:nvGraphicFramePr>
        <xdr:xfrm>
          <a:off x="201599" y="2085975"/>
          <a:ext cx="4779976" cy="2543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ikon 3"/>
          <xdr:cNvGraphicFramePr>
            <a:graphicFrameLocks/>
          </xdr:cNvGraphicFramePr>
        </xdr:nvGraphicFramePr>
        <xdr:xfrm>
          <a:off x="4991100" y="2095501"/>
          <a:ext cx="4772025" cy="2552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76200</xdr:colOff>
      <xdr:row>0</xdr:row>
      <xdr:rowOff>57150</xdr:rowOff>
    </xdr:from>
    <xdr:to>
      <xdr:col>1</xdr:col>
      <xdr:colOff>76200</xdr:colOff>
      <xdr:row>1</xdr:row>
      <xdr:rowOff>133349</xdr:rowOff>
    </xdr:to>
    <xdr:pic>
      <xdr:nvPicPr>
        <xdr:cNvPr id="5" name="Slika 4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2954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0.29597</cdr:x>
      <cdr:y>0.03371</cdr:y>
    </cdr:from>
    <cdr:to>
      <cdr:x>0.7415</cdr:x>
      <cdr:y>0.1161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1341451" y="85725"/>
          <a:ext cx="20193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0.36322</cdr:x>
      <cdr:y>0.02622</cdr:y>
    </cdr:from>
    <cdr:to>
      <cdr:x>0.65744</cdr:x>
      <cdr:y>0.11611</cdr:y>
    </cdr:to>
    <cdr:sp macro="" textlink="">
      <cdr:nvSpPr>
        <cdr:cNvPr id="3" name="TekstniOkvir 2"/>
        <cdr:cNvSpPr txBox="1"/>
      </cdr:nvSpPr>
      <cdr:spPr>
        <a:xfrm xmlns:a="http://schemas.openxmlformats.org/drawingml/2006/main">
          <a:off x="1646251" y="66676"/>
          <a:ext cx="13335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hr-HR" sz="1100" b="1">
              <a:solidFill>
                <a:schemeClr val="accent1">
                  <a:lumMod val="50000"/>
                </a:schemeClr>
              </a:solidFill>
            </a:rPr>
            <a:t>Neto dobit/gubitak</a:t>
          </a:r>
          <a:endParaRPr lang="en-US" sz="1100" b="1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0.38382</cdr:x>
      <cdr:y>0.0199</cdr:y>
    </cdr:from>
    <cdr:to>
      <cdr:x>0.67853</cdr:x>
      <cdr:y>0.10945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1736725" y="50800"/>
          <a:ext cx="13335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100" b="1">
              <a:solidFill>
                <a:schemeClr val="accent1">
                  <a:lumMod val="50000"/>
                </a:schemeClr>
              </a:solidFill>
            </a:rPr>
            <a:t>Broj</a:t>
          </a:r>
          <a:r>
            <a:rPr lang="hr-HR" sz="1100" b="1" baseline="0">
              <a:solidFill>
                <a:schemeClr val="accent1">
                  <a:lumMod val="50000"/>
                </a:schemeClr>
              </a:solidFill>
            </a:rPr>
            <a:t> zaposlenih</a:t>
          </a:r>
          <a:endParaRPr lang="en-US" sz="1100" b="1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2</xdr:col>
      <xdr:colOff>85725</xdr:colOff>
      <xdr:row>1</xdr:row>
      <xdr:rowOff>133349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1171575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876300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23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A4" sqref="A4"/>
    </sheetView>
  </sheetViews>
  <sheetFormatPr defaultRowHeight="12" x14ac:dyDescent="0.2"/>
  <cols>
    <col min="1" max="1" width="51.28515625" style="1" customWidth="1"/>
    <col min="2" max="3" width="9" style="1" bestFit="1" customWidth="1"/>
    <col min="4" max="6" width="9.28515625" style="1" bestFit="1" customWidth="1"/>
    <col min="7" max="7" width="10.140625" style="1" bestFit="1" customWidth="1"/>
    <col min="8" max="16384" width="9.140625" style="1"/>
  </cols>
  <sheetData>
    <row r="1" spans="1:9" x14ac:dyDescent="0.2">
      <c r="A1" s="63"/>
      <c r="B1" s="63"/>
      <c r="C1" s="63"/>
      <c r="D1" s="63"/>
      <c r="E1" s="63"/>
      <c r="F1" s="6"/>
    </row>
    <row r="2" spans="1:9" x14ac:dyDescent="0.2">
      <c r="A2" s="6"/>
      <c r="B2" s="6"/>
      <c r="C2" s="6"/>
      <c r="D2" s="6"/>
      <c r="E2" s="6"/>
      <c r="F2" s="6"/>
    </row>
    <row r="3" spans="1:9" s="2" customFormat="1" ht="15" x14ac:dyDescent="0.25">
      <c r="A3" s="24" t="s">
        <v>81</v>
      </c>
      <c r="B3" s="24"/>
      <c r="C3" s="24"/>
      <c r="D3" s="24"/>
      <c r="E3" s="24"/>
      <c r="F3" s="24"/>
      <c r="G3" s="25"/>
    </row>
    <row r="4" spans="1:9" s="2" customFormat="1" ht="15" x14ac:dyDescent="0.25">
      <c r="A4" s="24"/>
      <c r="B4" s="24"/>
      <c r="C4" s="24"/>
      <c r="D4" s="26" t="s">
        <v>57</v>
      </c>
      <c r="F4" s="24"/>
      <c r="G4" s="25"/>
    </row>
    <row r="5" spans="1:9" s="2" customFormat="1" ht="22.5" x14ac:dyDescent="0.2">
      <c r="A5" s="27" t="s">
        <v>20</v>
      </c>
      <c r="B5" s="27" t="s">
        <v>17</v>
      </c>
      <c r="C5" s="27" t="s">
        <v>18</v>
      </c>
      <c r="D5" s="27" t="s">
        <v>19</v>
      </c>
      <c r="E5" s="28" t="s">
        <v>28</v>
      </c>
      <c r="F5" s="28" t="s">
        <v>80</v>
      </c>
      <c r="G5" s="29" t="s">
        <v>95</v>
      </c>
    </row>
    <row r="6" spans="1:9" ht="15" customHeight="1" x14ac:dyDescent="0.2">
      <c r="A6" s="3" t="s">
        <v>0</v>
      </c>
      <c r="B6" s="33">
        <v>48</v>
      </c>
      <c r="C6" s="33">
        <v>59</v>
      </c>
      <c r="D6" s="33">
        <v>60</v>
      </c>
      <c r="E6" s="33">
        <v>64</v>
      </c>
      <c r="F6" s="33">
        <v>63</v>
      </c>
      <c r="G6" s="21">
        <f>F6/B6*100</f>
        <v>131.25</v>
      </c>
    </row>
    <row r="7" spans="1:9" ht="15" customHeight="1" x14ac:dyDescent="0.2">
      <c r="A7" s="3" t="s">
        <v>2</v>
      </c>
      <c r="B7" s="33">
        <v>29</v>
      </c>
      <c r="C7" s="33">
        <v>35</v>
      </c>
      <c r="D7" s="33">
        <v>33</v>
      </c>
      <c r="E7" s="33">
        <v>32</v>
      </c>
      <c r="F7" s="33">
        <v>36</v>
      </c>
      <c r="G7" s="21">
        <f>F7/B7*100</f>
        <v>124.13793103448276</v>
      </c>
    </row>
    <row r="8" spans="1:9" ht="15" customHeight="1" x14ac:dyDescent="0.2">
      <c r="A8" s="5" t="s">
        <v>3</v>
      </c>
      <c r="B8" s="34">
        <v>19</v>
      </c>
      <c r="C8" s="34">
        <v>24</v>
      </c>
      <c r="D8" s="34">
        <v>27</v>
      </c>
      <c r="E8" s="34">
        <v>32</v>
      </c>
      <c r="F8" s="34">
        <v>27</v>
      </c>
      <c r="G8" s="21">
        <f>F8/B8*100</f>
        <v>142.10526315789474</v>
      </c>
    </row>
    <row r="9" spans="1:9" ht="15" customHeight="1" x14ac:dyDescent="0.2">
      <c r="A9" s="18" t="s">
        <v>1</v>
      </c>
      <c r="B9" s="32">
        <v>2256</v>
      </c>
      <c r="C9" s="32">
        <v>6056</v>
      </c>
      <c r="D9" s="32">
        <v>6093</v>
      </c>
      <c r="E9" s="32">
        <v>5921</v>
      </c>
      <c r="F9" s="32">
        <v>6020</v>
      </c>
      <c r="G9" s="21">
        <f>F9/B9*100</f>
        <v>266.84397163120565</v>
      </c>
    </row>
    <row r="10" spans="1:9" ht="15" customHeight="1" x14ac:dyDescent="0.2">
      <c r="A10" s="18" t="s">
        <v>13</v>
      </c>
      <c r="B10" s="32">
        <v>613081.02399999998</v>
      </c>
      <c r="C10" s="32">
        <v>1760441.091</v>
      </c>
      <c r="D10" s="32">
        <v>1824560.9240000001</v>
      </c>
      <c r="E10" s="32">
        <v>1731417.081</v>
      </c>
      <c r="F10" s="32">
        <v>1875544.176</v>
      </c>
      <c r="G10" s="21">
        <f>F10/B10*100</f>
        <v>305.92109404449616</v>
      </c>
    </row>
    <row r="11" spans="1:9" ht="15" customHeight="1" x14ac:dyDescent="0.2">
      <c r="A11" s="18" t="s">
        <v>14</v>
      </c>
      <c r="B11" s="32">
        <v>624641.43000000005</v>
      </c>
      <c r="C11" s="32">
        <v>1791869.902</v>
      </c>
      <c r="D11" s="32">
        <v>1819589.4720000001</v>
      </c>
      <c r="E11" s="32">
        <v>1731795.46</v>
      </c>
      <c r="F11" s="32">
        <v>1866236.0970000001</v>
      </c>
      <c r="G11" s="21">
        <f>F11/B11*100</f>
        <v>298.76918298550896</v>
      </c>
    </row>
    <row r="12" spans="1:9" ht="15" customHeight="1" x14ac:dyDescent="0.2">
      <c r="A12" s="31" t="s">
        <v>9</v>
      </c>
      <c r="B12" s="32">
        <v>6103.3959999999997</v>
      </c>
      <c r="C12" s="32">
        <v>3383.0749999999998</v>
      </c>
      <c r="D12" s="32">
        <v>9113.9120000000003</v>
      </c>
      <c r="E12" s="32">
        <v>5312.72</v>
      </c>
      <c r="F12" s="32">
        <v>11439.536</v>
      </c>
      <c r="G12" s="21">
        <f>F12/B12*100</f>
        <v>187.42903131305917</v>
      </c>
    </row>
    <row r="13" spans="1:9" ht="15" customHeight="1" x14ac:dyDescent="0.2">
      <c r="A13" s="31" t="s">
        <v>10</v>
      </c>
      <c r="B13" s="32">
        <v>17663.802</v>
      </c>
      <c r="C13" s="32">
        <v>34811.885999999999</v>
      </c>
      <c r="D13" s="32">
        <v>4142.46</v>
      </c>
      <c r="E13" s="32">
        <v>5691.0990000000002</v>
      </c>
      <c r="F13" s="32">
        <v>2131.4569999999999</v>
      </c>
      <c r="G13" s="21">
        <f t="shared" ref="G7:G25" si="0">F13/B13*100</f>
        <v>12.06680758763034</v>
      </c>
    </row>
    <row r="14" spans="1:9" ht="15" customHeight="1" x14ac:dyDescent="0.2">
      <c r="A14" s="18" t="s">
        <v>15</v>
      </c>
      <c r="B14" s="32">
        <v>1218.5450000000001</v>
      </c>
      <c r="C14" s="32">
        <v>467.59800000000001</v>
      </c>
      <c r="D14" s="32">
        <v>-346.94200000000001</v>
      </c>
      <c r="E14" s="32">
        <v>-562.08699999999999</v>
      </c>
      <c r="F14" s="32">
        <v>186.511</v>
      </c>
      <c r="G14" s="21">
        <f t="shared" si="0"/>
        <v>15.306041221292608</v>
      </c>
    </row>
    <row r="15" spans="1:9" ht="15" customHeight="1" x14ac:dyDescent="0.2">
      <c r="A15" s="18" t="s">
        <v>11</v>
      </c>
      <c r="B15" s="32">
        <v>4884.8509999999997</v>
      </c>
      <c r="C15" s="32">
        <v>2873.02</v>
      </c>
      <c r="D15" s="32">
        <v>9429.1769999999997</v>
      </c>
      <c r="E15" s="32">
        <v>5874.8069999999998</v>
      </c>
      <c r="F15" s="32">
        <v>11253.025</v>
      </c>
      <c r="G15" s="21">
        <f t="shared" si="0"/>
        <v>230.36577778933278</v>
      </c>
      <c r="H15" s="55"/>
    </row>
    <row r="16" spans="1:9" ht="15" customHeight="1" x14ac:dyDescent="0.2">
      <c r="A16" s="18" t="s">
        <v>12</v>
      </c>
      <c r="B16" s="32">
        <v>17663.802</v>
      </c>
      <c r="C16" s="32">
        <v>34769.428999999996</v>
      </c>
      <c r="D16" s="32">
        <v>4110.7830000000004</v>
      </c>
      <c r="E16" s="32">
        <v>5691.0990000000002</v>
      </c>
      <c r="F16" s="32">
        <v>2131.4569999999999</v>
      </c>
      <c r="G16" s="21">
        <f t="shared" si="0"/>
        <v>12.06680758763034</v>
      </c>
      <c r="I16" s="55"/>
    </row>
    <row r="17" spans="1:8" ht="15" customHeight="1" x14ac:dyDescent="0.2">
      <c r="A17" s="19" t="s">
        <v>16</v>
      </c>
      <c r="B17" s="57">
        <v>-12778.950999999999</v>
      </c>
      <c r="C17" s="57">
        <v>-31896.409</v>
      </c>
      <c r="D17" s="58">
        <v>5318.3940000000002</v>
      </c>
      <c r="E17" s="58">
        <v>183.708</v>
      </c>
      <c r="F17" s="58">
        <v>9121.5679999999993</v>
      </c>
      <c r="G17" s="21" t="s">
        <v>21</v>
      </c>
      <c r="H17" s="55"/>
    </row>
    <row r="18" spans="1:8" ht="15" customHeight="1" x14ac:dyDescent="0.2">
      <c r="A18" s="20" t="s">
        <v>58</v>
      </c>
      <c r="B18" s="32">
        <v>25305.312000000002</v>
      </c>
      <c r="C18" s="32">
        <v>25298.312000000002</v>
      </c>
      <c r="D18" s="32">
        <v>23264.227999999999</v>
      </c>
      <c r="E18" s="32">
        <v>1284.635</v>
      </c>
      <c r="F18" s="32">
        <v>0</v>
      </c>
      <c r="G18" s="21">
        <f t="shared" si="0"/>
        <v>0</v>
      </c>
    </row>
    <row r="19" spans="1:8" ht="15" customHeight="1" x14ac:dyDescent="0.2">
      <c r="A19" s="20" t="s">
        <v>59</v>
      </c>
      <c r="B19" s="32">
        <v>14142.453</v>
      </c>
      <c r="C19" s="32">
        <v>17633.334999999999</v>
      </c>
      <c r="D19" s="32">
        <v>85672.403999999995</v>
      </c>
      <c r="E19" s="32">
        <v>42222.690999999999</v>
      </c>
      <c r="F19" s="32">
        <v>7347.5720000000001</v>
      </c>
      <c r="G19" s="21">
        <f t="shared" si="0"/>
        <v>51.954013918236107</v>
      </c>
    </row>
    <row r="20" spans="1:8" s="4" customFormat="1" ht="15" customHeight="1" x14ac:dyDescent="0.25">
      <c r="A20" s="20" t="s">
        <v>7</v>
      </c>
      <c r="B20" s="32">
        <v>11162.859</v>
      </c>
      <c r="C20" s="32">
        <v>7664.9769999999999</v>
      </c>
      <c r="D20" s="32">
        <v>-62408.175999999999</v>
      </c>
      <c r="E20" s="32">
        <v>-40938.055999999997</v>
      </c>
      <c r="F20" s="32">
        <v>-7347.5720000000001</v>
      </c>
      <c r="G20" s="21" t="s">
        <v>21</v>
      </c>
    </row>
    <row r="21" spans="1:8" ht="15" customHeight="1" x14ac:dyDescent="0.2">
      <c r="A21" s="20" t="s">
        <v>6</v>
      </c>
      <c r="B21" s="32">
        <v>6</v>
      </c>
      <c r="C21" s="32">
        <v>5</v>
      </c>
      <c r="D21" s="32">
        <v>5</v>
      </c>
      <c r="E21" s="32">
        <v>3</v>
      </c>
      <c r="F21" s="32">
        <v>0</v>
      </c>
      <c r="G21" s="21" t="s">
        <v>21</v>
      </c>
    </row>
    <row r="22" spans="1:8" ht="15" customHeight="1" x14ac:dyDescent="0.2">
      <c r="A22" s="20" t="s">
        <v>5</v>
      </c>
      <c r="B22" s="32">
        <v>5</v>
      </c>
      <c r="C22" s="32">
        <v>8</v>
      </c>
      <c r="D22" s="32">
        <v>5</v>
      </c>
      <c r="E22" s="32">
        <v>9</v>
      </c>
      <c r="F22" s="32">
        <v>10</v>
      </c>
      <c r="G22" s="21">
        <f t="shared" si="0"/>
        <v>200</v>
      </c>
    </row>
    <row r="23" spans="1:8" ht="15" customHeight="1" x14ac:dyDescent="0.2">
      <c r="A23" s="20" t="s">
        <v>60</v>
      </c>
      <c r="B23" s="32">
        <v>20096.761999999999</v>
      </c>
      <c r="C23" s="32">
        <v>117573.40300000001</v>
      </c>
      <c r="D23" s="32">
        <v>347984.53200000001</v>
      </c>
      <c r="E23" s="32">
        <v>404689.38799999998</v>
      </c>
      <c r="F23" s="32">
        <v>181271.62899999999</v>
      </c>
      <c r="G23" s="21">
        <f t="shared" si="0"/>
        <v>901.99420682794573</v>
      </c>
    </row>
    <row r="24" spans="1:8" ht="15" customHeight="1" x14ac:dyDescent="0.2">
      <c r="A24" s="20" t="s">
        <v>4</v>
      </c>
      <c r="B24" s="32">
        <v>6</v>
      </c>
      <c r="C24" s="32">
        <v>6</v>
      </c>
      <c r="D24" s="32">
        <v>5</v>
      </c>
      <c r="E24" s="32">
        <v>6</v>
      </c>
      <c r="F24" s="32">
        <v>6</v>
      </c>
      <c r="G24" s="21">
        <f t="shared" si="0"/>
        <v>100</v>
      </c>
    </row>
    <row r="25" spans="1:8" ht="15" customHeight="1" x14ac:dyDescent="0.2">
      <c r="A25" s="20" t="s">
        <v>8</v>
      </c>
      <c r="B25" s="32">
        <v>6078.6515588061475</v>
      </c>
      <c r="C25" s="32">
        <v>7007.689674152356</v>
      </c>
      <c r="D25" s="32">
        <v>6989.2597379506542</v>
      </c>
      <c r="E25" s="32">
        <v>7293.9592833417773</v>
      </c>
      <c r="F25" s="32">
        <v>7558.3963039867112</v>
      </c>
      <c r="G25" s="21">
        <f t="shared" si="0"/>
        <v>124.34330592673726</v>
      </c>
    </row>
    <row r="26" spans="1:8" x14ac:dyDescent="0.2">
      <c r="A26" s="30" t="s">
        <v>82</v>
      </c>
    </row>
    <row r="27" spans="1:8" x14ac:dyDescent="0.2">
      <c r="A27" s="37" t="s">
        <v>61</v>
      </c>
      <c r="B27" s="7"/>
      <c r="C27" s="7"/>
      <c r="D27" s="7"/>
    </row>
    <row r="30" spans="1:8" x14ac:dyDescent="0.2">
      <c r="F30" s="55"/>
      <c r="H30" s="55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5"/>
  <sheetViews>
    <sheetView workbookViewId="0">
      <selection activeCell="A4" sqref="A4"/>
    </sheetView>
  </sheetViews>
  <sheetFormatPr defaultRowHeight="15" x14ac:dyDescent="0.25"/>
  <cols>
    <col min="1" max="1" width="19.42578125" style="9" customWidth="1"/>
    <col min="2" max="3" width="8.42578125" style="9" customWidth="1"/>
    <col min="4" max="5" width="9.140625" style="9"/>
    <col min="6" max="6" width="10.140625" style="9" bestFit="1" customWidth="1"/>
    <col min="7" max="14" width="9.140625" style="9"/>
    <col min="15" max="15" width="2.85546875" style="9" customWidth="1"/>
    <col min="16" max="16384" width="9.140625" style="9"/>
  </cols>
  <sheetData>
    <row r="3" spans="1:15" x14ac:dyDescent="0.25">
      <c r="A3" s="68" t="s">
        <v>96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  <c r="M3" s="70"/>
      <c r="N3" s="70"/>
    </row>
    <row r="4" spans="1:15" x14ac:dyDescent="0.25">
      <c r="B4" s="66" t="s">
        <v>29</v>
      </c>
      <c r="C4" s="66"/>
      <c r="D4" s="66"/>
      <c r="E4" s="66"/>
      <c r="F4" s="67"/>
    </row>
    <row r="5" spans="1:15" x14ac:dyDescent="0.25">
      <c r="A5" s="78"/>
      <c r="B5" s="79" t="s">
        <v>17</v>
      </c>
      <c r="C5" s="79" t="s">
        <v>18</v>
      </c>
      <c r="D5" s="79" t="s">
        <v>19</v>
      </c>
      <c r="E5" s="79" t="s">
        <v>28</v>
      </c>
      <c r="F5" s="79" t="s">
        <v>80</v>
      </c>
    </row>
    <row r="6" spans="1:15" x14ac:dyDescent="0.25">
      <c r="A6" s="35" t="s">
        <v>30</v>
      </c>
      <c r="B6" s="36">
        <v>-12778.950999999999</v>
      </c>
      <c r="C6" s="36">
        <v>-31896.409</v>
      </c>
      <c r="D6" s="36">
        <v>5318.3940000000002</v>
      </c>
      <c r="E6" s="36">
        <v>183.708</v>
      </c>
      <c r="F6" s="36">
        <v>9121.5679999999993</v>
      </c>
    </row>
    <row r="7" spans="1:15" x14ac:dyDescent="0.25">
      <c r="A7" s="35" t="s">
        <v>1</v>
      </c>
      <c r="B7" s="36">
        <v>2256</v>
      </c>
      <c r="C7" s="36">
        <v>6056</v>
      </c>
      <c r="D7" s="36">
        <v>6093</v>
      </c>
      <c r="E7" s="36">
        <v>5921</v>
      </c>
      <c r="F7" s="36">
        <v>6020</v>
      </c>
    </row>
    <row r="9" spans="1:15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1:15" x14ac:dyDescent="0.25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5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5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 x14ac:dyDescent="0.2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x14ac:dyDescent="0.2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15" x14ac:dyDescent="0.2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 x14ac:dyDescent="0.2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2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1:15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1:15" x14ac:dyDescent="0.25">
      <c r="A24" s="37" t="s">
        <v>62</v>
      </c>
    </row>
    <row r="25" spans="1:15" x14ac:dyDescent="0.25">
      <c r="A25" s="30" t="s">
        <v>82</v>
      </c>
    </row>
  </sheetData>
  <mergeCells count="4">
    <mergeCell ref="A9:O9"/>
    <mergeCell ref="A10:O23"/>
    <mergeCell ref="B4:F4"/>
    <mergeCell ref="A3:N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A4" sqref="A4"/>
    </sheetView>
  </sheetViews>
  <sheetFormatPr defaultRowHeight="15" x14ac:dyDescent="0.25"/>
  <cols>
    <col min="1" max="1" width="4.85546875" bestFit="1" customWidth="1"/>
    <col min="2" max="2" width="13.28515625" customWidth="1"/>
    <col min="3" max="3" width="35.5703125" customWidth="1"/>
    <col min="4" max="4" width="17.5703125" customWidth="1"/>
    <col min="5" max="5" width="9.5703125" customWidth="1"/>
    <col min="7" max="7" width="11" customWidth="1"/>
    <col min="8" max="8" width="12" customWidth="1"/>
  </cols>
  <sheetData>
    <row r="2" spans="1:11" x14ac:dyDescent="0.25">
      <c r="E2" s="10"/>
    </row>
    <row r="3" spans="1:11" x14ac:dyDescent="0.25">
      <c r="A3" s="38" t="s">
        <v>83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5">
      <c r="A4" s="38"/>
      <c r="B4" s="25"/>
      <c r="C4" s="25"/>
      <c r="D4" s="25"/>
      <c r="E4" s="25"/>
      <c r="F4" s="26" t="s">
        <v>63</v>
      </c>
      <c r="G4" s="25"/>
      <c r="H4" s="25"/>
      <c r="I4" s="25"/>
      <c r="J4" s="25"/>
      <c r="K4" s="25"/>
    </row>
    <row r="5" spans="1:11" ht="36" x14ac:dyDescent="0.25">
      <c r="A5" s="42" t="s">
        <v>22</v>
      </c>
      <c r="B5" s="39" t="s">
        <v>23</v>
      </c>
      <c r="C5" s="39" t="s">
        <v>24</v>
      </c>
      <c r="D5" s="43" t="s">
        <v>25</v>
      </c>
      <c r="E5" s="47" t="s">
        <v>13</v>
      </c>
      <c r="F5" s="48" t="s">
        <v>26</v>
      </c>
      <c r="G5" s="44" t="s">
        <v>27</v>
      </c>
    </row>
    <row r="6" spans="1:11" x14ac:dyDescent="0.25">
      <c r="A6" s="59" t="s">
        <v>31</v>
      </c>
      <c r="B6" s="40" t="s">
        <v>45</v>
      </c>
      <c r="C6" s="41" t="s">
        <v>71</v>
      </c>
      <c r="D6" s="60" t="s">
        <v>64</v>
      </c>
      <c r="E6" s="49">
        <v>1253497.5560000001</v>
      </c>
      <c r="F6" s="50">
        <v>0.67845472732652712</v>
      </c>
      <c r="G6" s="45">
        <v>693.37699999999995</v>
      </c>
    </row>
    <row r="7" spans="1:11" x14ac:dyDescent="0.25">
      <c r="A7" s="59" t="s">
        <v>32</v>
      </c>
      <c r="B7" s="40" t="s">
        <v>46</v>
      </c>
      <c r="C7" s="41" t="s">
        <v>72</v>
      </c>
      <c r="D7" s="60" t="s">
        <v>65</v>
      </c>
      <c r="E7" s="49">
        <v>157072.68299999999</v>
      </c>
      <c r="F7" s="50">
        <v>8.5015486312771893E-2</v>
      </c>
      <c r="G7" s="45">
        <v>517.85500000000002</v>
      </c>
    </row>
    <row r="8" spans="1:11" x14ac:dyDescent="0.25">
      <c r="A8" s="59" t="s">
        <v>33</v>
      </c>
      <c r="B8" s="40" t="s">
        <v>47</v>
      </c>
      <c r="C8" s="41" t="s">
        <v>73</v>
      </c>
      <c r="D8" s="60" t="s">
        <v>66</v>
      </c>
      <c r="E8" s="49">
        <v>135550.152</v>
      </c>
      <c r="F8" s="50">
        <v>7.3366430571827373E-2</v>
      </c>
      <c r="G8" s="45">
        <v>739.7</v>
      </c>
    </row>
    <row r="9" spans="1:11" x14ac:dyDescent="0.25">
      <c r="A9" s="59" t="s">
        <v>34</v>
      </c>
      <c r="B9" s="40" t="s">
        <v>48</v>
      </c>
      <c r="C9" s="41" t="s">
        <v>86</v>
      </c>
      <c r="D9" s="60" t="s">
        <v>67</v>
      </c>
      <c r="E9" s="49">
        <v>69094.264999999999</v>
      </c>
      <c r="F9" s="50">
        <v>3.7397225464077255E-2</v>
      </c>
      <c r="G9" s="45">
        <v>-225.65700000000001</v>
      </c>
    </row>
    <row r="10" spans="1:11" x14ac:dyDescent="0.25">
      <c r="A10" s="59" t="s">
        <v>35</v>
      </c>
      <c r="B10" s="40" t="s">
        <v>49</v>
      </c>
      <c r="C10" s="41" t="s">
        <v>87</v>
      </c>
      <c r="D10" s="60" t="s">
        <v>91</v>
      </c>
      <c r="E10" s="49">
        <v>68677.195999999996</v>
      </c>
      <c r="F10" s="50">
        <v>3.7171487142277644E-2</v>
      </c>
      <c r="G10" s="45">
        <v>117.71</v>
      </c>
    </row>
    <row r="11" spans="1:11" x14ac:dyDescent="0.25">
      <c r="A11" s="59" t="s">
        <v>36</v>
      </c>
      <c r="B11" s="40" t="s">
        <v>84</v>
      </c>
      <c r="C11" s="41" t="s">
        <v>88</v>
      </c>
      <c r="D11" s="60" t="s">
        <v>92</v>
      </c>
      <c r="E11" s="49">
        <v>60334.745999999999</v>
      </c>
      <c r="F11" s="50">
        <v>3.2656141569489643E-2</v>
      </c>
      <c r="G11" s="45">
        <v>5010.6009999999997</v>
      </c>
    </row>
    <row r="12" spans="1:11" x14ac:dyDescent="0.25">
      <c r="A12" s="59" t="s">
        <v>37</v>
      </c>
      <c r="B12" s="40" t="s">
        <v>50</v>
      </c>
      <c r="C12" s="41" t="s">
        <v>74</v>
      </c>
      <c r="D12" s="60" t="s">
        <v>68</v>
      </c>
      <c r="E12" s="49">
        <v>51402.201999999997</v>
      </c>
      <c r="F12" s="50">
        <v>2.7821408007510356E-2</v>
      </c>
      <c r="G12" s="45">
        <v>-727.43200000000002</v>
      </c>
    </row>
    <row r="13" spans="1:11" x14ac:dyDescent="0.25">
      <c r="A13" s="59" t="s">
        <v>38</v>
      </c>
      <c r="B13" s="40" t="s">
        <v>51</v>
      </c>
      <c r="C13" s="41" t="s">
        <v>75</v>
      </c>
      <c r="D13" s="60" t="s">
        <v>69</v>
      </c>
      <c r="E13" s="49">
        <v>35298.546999999999</v>
      </c>
      <c r="F13" s="50">
        <v>1.9105315335698668E-2</v>
      </c>
      <c r="G13" s="45">
        <v>261.584</v>
      </c>
    </row>
    <row r="14" spans="1:11" x14ac:dyDescent="0.25">
      <c r="A14" s="59" t="s">
        <v>39</v>
      </c>
      <c r="B14" s="40" t="s">
        <v>53</v>
      </c>
      <c r="C14" s="41" t="s">
        <v>77</v>
      </c>
      <c r="D14" s="60" t="s">
        <v>64</v>
      </c>
      <c r="E14" s="49">
        <v>8751.7999999999993</v>
      </c>
      <c r="F14" s="50">
        <v>4.736905990917065E-3</v>
      </c>
      <c r="G14" s="45">
        <v>157.22300000000001</v>
      </c>
    </row>
    <row r="15" spans="1:11" x14ac:dyDescent="0.25">
      <c r="A15" s="59" t="s">
        <v>40</v>
      </c>
      <c r="B15" s="40" t="s">
        <v>52</v>
      </c>
      <c r="C15" s="41" t="s">
        <v>76</v>
      </c>
      <c r="D15" s="60" t="s">
        <v>70</v>
      </c>
      <c r="E15" s="49">
        <v>7898.1570000000002</v>
      </c>
      <c r="F15" s="50">
        <v>4.2748722789030325E-3</v>
      </c>
      <c r="G15" s="45">
        <v>898.6</v>
      </c>
    </row>
    <row r="16" spans="1:11" x14ac:dyDescent="0.25">
      <c r="A16" s="71" t="s">
        <v>41</v>
      </c>
      <c r="B16" s="71"/>
      <c r="C16" s="71"/>
      <c r="D16" s="72"/>
      <c r="E16" s="51">
        <v>1847577.304</v>
      </c>
      <c r="F16" s="52">
        <f>E16/E17</f>
        <v>0.98508866260903261</v>
      </c>
      <c r="G16" s="46">
        <v>9349.7389999999996</v>
      </c>
    </row>
    <row r="17" spans="1:7" x14ac:dyDescent="0.25">
      <c r="A17" s="73" t="s">
        <v>42</v>
      </c>
      <c r="B17" s="73"/>
      <c r="C17" s="73"/>
      <c r="D17" s="74"/>
      <c r="E17" s="51">
        <v>1875544.176</v>
      </c>
      <c r="F17" s="53" t="s">
        <v>21</v>
      </c>
      <c r="G17" s="46">
        <v>9121.5679999999993</v>
      </c>
    </row>
    <row r="18" spans="1:7" x14ac:dyDescent="0.25">
      <c r="A18" s="14" t="s">
        <v>98</v>
      </c>
    </row>
  </sheetData>
  <mergeCells count="2">
    <mergeCell ref="A16:D16"/>
    <mergeCell ref="A17:D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A4" sqref="A4"/>
    </sheetView>
  </sheetViews>
  <sheetFormatPr defaultRowHeight="15" x14ac:dyDescent="0.25"/>
  <cols>
    <col min="1" max="1" width="6.42578125" style="8" customWidth="1"/>
    <col min="2" max="2" width="14.5703125" style="8" customWidth="1"/>
    <col min="3" max="3" width="35.85546875" style="8" customWidth="1"/>
    <col min="4" max="4" width="14.85546875" style="8" customWidth="1"/>
    <col min="5" max="5" width="14" style="8" customWidth="1"/>
    <col min="6" max="6" width="11.28515625" style="8" customWidth="1"/>
    <col min="7" max="7" width="11.7109375" style="8" customWidth="1"/>
    <col min="8" max="8" width="13.85546875" style="8" customWidth="1"/>
    <col min="9" max="28" width="9.140625" style="8"/>
    <col min="29" max="29" width="13.140625" style="8" customWidth="1"/>
    <col min="30" max="30" width="11.85546875" style="8" customWidth="1"/>
    <col min="31" max="31" width="13.7109375" style="8" customWidth="1"/>
    <col min="32" max="189" width="9.140625" style="8"/>
    <col min="190" max="191" width="8.28515625" style="8" customWidth="1"/>
    <col min="192" max="192" width="14.5703125" style="8" customWidth="1"/>
    <col min="193" max="193" width="34.5703125" style="8" customWidth="1"/>
    <col min="194" max="194" width="11" style="8" customWidth="1"/>
    <col min="195" max="195" width="10.5703125" style="8" customWidth="1"/>
    <col min="196" max="445" width="9.140625" style="8"/>
    <col min="446" max="447" width="8.28515625" style="8" customWidth="1"/>
    <col min="448" max="448" width="14.5703125" style="8" customWidth="1"/>
    <col min="449" max="449" width="34.5703125" style="8" customWidth="1"/>
    <col min="450" max="450" width="11" style="8" customWidth="1"/>
    <col min="451" max="451" width="10.5703125" style="8" customWidth="1"/>
    <col min="452" max="701" width="9.140625" style="8"/>
    <col min="702" max="703" width="8.28515625" style="8" customWidth="1"/>
    <col min="704" max="704" width="14.5703125" style="8" customWidth="1"/>
    <col min="705" max="705" width="34.5703125" style="8" customWidth="1"/>
    <col min="706" max="706" width="11" style="8" customWidth="1"/>
    <col min="707" max="707" width="10.5703125" style="8" customWidth="1"/>
    <col min="708" max="957" width="9.140625" style="8"/>
    <col min="958" max="959" width="8.28515625" style="8" customWidth="1"/>
    <col min="960" max="960" width="14.5703125" style="8" customWidth="1"/>
    <col min="961" max="961" width="34.5703125" style="8" customWidth="1"/>
    <col min="962" max="962" width="11" style="8" customWidth="1"/>
    <col min="963" max="963" width="10.5703125" style="8" customWidth="1"/>
    <col min="964" max="1213" width="9.140625" style="8"/>
    <col min="1214" max="1215" width="8.28515625" style="8" customWidth="1"/>
    <col min="1216" max="1216" width="14.5703125" style="8" customWidth="1"/>
    <col min="1217" max="1217" width="34.5703125" style="8" customWidth="1"/>
    <col min="1218" max="1218" width="11" style="8" customWidth="1"/>
    <col min="1219" max="1219" width="10.5703125" style="8" customWidth="1"/>
    <col min="1220" max="1469" width="9.140625" style="8"/>
    <col min="1470" max="1471" width="8.28515625" style="8" customWidth="1"/>
    <col min="1472" max="1472" width="14.5703125" style="8" customWidth="1"/>
    <col min="1473" max="1473" width="34.5703125" style="8" customWidth="1"/>
    <col min="1474" max="1474" width="11" style="8" customWidth="1"/>
    <col min="1475" max="1475" width="10.5703125" style="8" customWidth="1"/>
    <col min="1476" max="1725" width="9.140625" style="8"/>
    <col min="1726" max="1727" width="8.28515625" style="8" customWidth="1"/>
    <col min="1728" max="1728" width="14.5703125" style="8" customWidth="1"/>
    <col min="1729" max="1729" width="34.5703125" style="8" customWidth="1"/>
    <col min="1730" max="1730" width="11" style="8" customWidth="1"/>
    <col min="1731" max="1731" width="10.5703125" style="8" customWidth="1"/>
    <col min="1732" max="1981" width="9.140625" style="8"/>
    <col min="1982" max="1983" width="8.28515625" style="8" customWidth="1"/>
    <col min="1984" max="1984" width="14.5703125" style="8" customWidth="1"/>
    <col min="1985" max="1985" width="34.5703125" style="8" customWidth="1"/>
    <col min="1986" max="1986" width="11" style="8" customWidth="1"/>
    <col min="1987" max="1987" width="10.5703125" style="8" customWidth="1"/>
    <col min="1988" max="2237" width="9.140625" style="8"/>
    <col min="2238" max="2239" width="8.28515625" style="8" customWidth="1"/>
    <col min="2240" max="2240" width="14.5703125" style="8" customWidth="1"/>
    <col min="2241" max="2241" width="34.5703125" style="8" customWidth="1"/>
    <col min="2242" max="2242" width="11" style="8" customWidth="1"/>
    <col min="2243" max="2243" width="10.5703125" style="8" customWidth="1"/>
    <col min="2244" max="2493" width="9.140625" style="8"/>
    <col min="2494" max="2495" width="8.28515625" style="8" customWidth="1"/>
    <col min="2496" max="2496" width="14.5703125" style="8" customWidth="1"/>
    <col min="2497" max="2497" width="34.5703125" style="8" customWidth="1"/>
    <col min="2498" max="2498" width="11" style="8" customWidth="1"/>
    <col min="2499" max="2499" width="10.5703125" style="8" customWidth="1"/>
    <col min="2500" max="2749" width="9.140625" style="8"/>
    <col min="2750" max="2751" width="8.28515625" style="8" customWidth="1"/>
    <col min="2752" max="2752" width="14.5703125" style="8" customWidth="1"/>
    <col min="2753" max="2753" width="34.5703125" style="8" customWidth="1"/>
    <col min="2754" max="2754" width="11" style="8" customWidth="1"/>
    <col min="2755" max="2755" width="10.5703125" style="8" customWidth="1"/>
    <col min="2756" max="3005" width="9.140625" style="8"/>
    <col min="3006" max="3007" width="8.28515625" style="8" customWidth="1"/>
    <col min="3008" max="3008" width="14.5703125" style="8" customWidth="1"/>
    <col min="3009" max="3009" width="34.5703125" style="8" customWidth="1"/>
    <col min="3010" max="3010" width="11" style="8" customWidth="1"/>
    <col min="3011" max="3011" width="10.5703125" style="8" customWidth="1"/>
    <col min="3012" max="3261" width="9.140625" style="8"/>
    <col min="3262" max="3263" width="8.28515625" style="8" customWidth="1"/>
    <col min="3264" max="3264" width="14.5703125" style="8" customWidth="1"/>
    <col min="3265" max="3265" width="34.5703125" style="8" customWidth="1"/>
    <col min="3266" max="3266" width="11" style="8" customWidth="1"/>
    <col min="3267" max="3267" width="10.5703125" style="8" customWidth="1"/>
    <col min="3268" max="3517" width="9.140625" style="8"/>
    <col min="3518" max="3519" width="8.28515625" style="8" customWidth="1"/>
    <col min="3520" max="3520" width="14.5703125" style="8" customWidth="1"/>
    <col min="3521" max="3521" width="34.5703125" style="8" customWidth="1"/>
    <col min="3522" max="3522" width="11" style="8" customWidth="1"/>
    <col min="3523" max="3523" width="10.5703125" style="8" customWidth="1"/>
    <col min="3524" max="3773" width="9.140625" style="8"/>
    <col min="3774" max="3775" width="8.28515625" style="8" customWidth="1"/>
    <col min="3776" max="3776" width="14.5703125" style="8" customWidth="1"/>
    <col min="3777" max="3777" width="34.5703125" style="8" customWidth="1"/>
    <col min="3778" max="3778" width="11" style="8" customWidth="1"/>
    <col min="3779" max="3779" width="10.5703125" style="8" customWidth="1"/>
    <col min="3780" max="4029" width="9.140625" style="8"/>
    <col min="4030" max="4031" width="8.28515625" style="8" customWidth="1"/>
    <col min="4032" max="4032" width="14.5703125" style="8" customWidth="1"/>
    <col min="4033" max="4033" width="34.5703125" style="8" customWidth="1"/>
    <col min="4034" max="4034" width="11" style="8" customWidth="1"/>
    <col min="4035" max="4035" width="10.5703125" style="8" customWidth="1"/>
    <col min="4036" max="4285" width="9.140625" style="8"/>
    <col min="4286" max="4287" width="8.28515625" style="8" customWidth="1"/>
    <col min="4288" max="4288" width="14.5703125" style="8" customWidth="1"/>
    <col min="4289" max="4289" width="34.5703125" style="8" customWidth="1"/>
    <col min="4290" max="4290" width="11" style="8" customWidth="1"/>
    <col min="4291" max="4291" width="10.5703125" style="8" customWidth="1"/>
    <col min="4292" max="4541" width="9.140625" style="8"/>
    <col min="4542" max="4543" width="8.28515625" style="8" customWidth="1"/>
    <col min="4544" max="4544" width="14.5703125" style="8" customWidth="1"/>
    <col min="4545" max="4545" width="34.5703125" style="8" customWidth="1"/>
    <col min="4546" max="4546" width="11" style="8" customWidth="1"/>
    <col min="4547" max="4547" width="10.5703125" style="8" customWidth="1"/>
    <col min="4548" max="4797" width="9.140625" style="8"/>
    <col min="4798" max="4799" width="8.28515625" style="8" customWidth="1"/>
    <col min="4800" max="4800" width="14.5703125" style="8" customWidth="1"/>
    <col min="4801" max="4801" width="34.5703125" style="8" customWidth="1"/>
    <col min="4802" max="4802" width="11" style="8" customWidth="1"/>
    <col min="4803" max="4803" width="10.5703125" style="8" customWidth="1"/>
    <col min="4804" max="5053" width="9.140625" style="8"/>
    <col min="5054" max="5055" width="8.28515625" style="8" customWidth="1"/>
    <col min="5056" max="5056" width="14.5703125" style="8" customWidth="1"/>
    <col min="5057" max="5057" width="34.5703125" style="8" customWidth="1"/>
    <col min="5058" max="5058" width="11" style="8" customWidth="1"/>
    <col min="5059" max="5059" width="10.5703125" style="8" customWidth="1"/>
    <col min="5060" max="5309" width="9.140625" style="8"/>
    <col min="5310" max="5311" width="8.28515625" style="8" customWidth="1"/>
    <col min="5312" max="5312" width="14.5703125" style="8" customWidth="1"/>
    <col min="5313" max="5313" width="34.5703125" style="8" customWidth="1"/>
    <col min="5314" max="5314" width="11" style="8" customWidth="1"/>
    <col min="5315" max="5315" width="10.5703125" style="8" customWidth="1"/>
    <col min="5316" max="5565" width="9.140625" style="8"/>
    <col min="5566" max="5567" width="8.28515625" style="8" customWidth="1"/>
    <col min="5568" max="5568" width="14.5703125" style="8" customWidth="1"/>
    <col min="5569" max="5569" width="34.5703125" style="8" customWidth="1"/>
    <col min="5570" max="5570" width="11" style="8" customWidth="1"/>
    <col min="5571" max="5571" width="10.5703125" style="8" customWidth="1"/>
    <col min="5572" max="5821" width="9.140625" style="8"/>
    <col min="5822" max="5823" width="8.28515625" style="8" customWidth="1"/>
    <col min="5824" max="5824" width="14.5703125" style="8" customWidth="1"/>
    <col min="5825" max="5825" width="34.5703125" style="8" customWidth="1"/>
    <col min="5826" max="5826" width="11" style="8" customWidth="1"/>
    <col min="5827" max="5827" width="10.5703125" style="8" customWidth="1"/>
    <col min="5828" max="6077" width="9.140625" style="8"/>
    <col min="6078" max="6079" width="8.28515625" style="8" customWidth="1"/>
    <col min="6080" max="6080" width="14.5703125" style="8" customWidth="1"/>
    <col min="6081" max="6081" width="34.5703125" style="8" customWidth="1"/>
    <col min="6082" max="6082" width="11" style="8" customWidth="1"/>
    <col min="6083" max="6083" width="10.5703125" style="8" customWidth="1"/>
    <col min="6084" max="6333" width="9.140625" style="8"/>
    <col min="6334" max="6335" width="8.28515625" style="8" customWidth="1"/>
    <col min="6336" max="6336" width="14.5703125" style="8" customWidth="1"/>
    <col min="6337" max="6337" width="34.5703125" style="8" customWidth="1"/>
    <col min="6338" max="6338" width="11" style="8" customWidth="1"/>
    <col min="6339" max="6339" width="10.5703125" style="8" customWidth="1"/>
    <col min="6340" max="6589" width="9.140625" style="8"/>
    <col min="6590" max="6591" width="8.28515625" style="8" customWidth="1"/>
    <col min="6592" max="6592" width="14.5703125" style="8" customWidth="1"/>
    <col min="6593" max="6593" width="34.5703125" style="8" customWidth="1"/>
    <col min="6594" max="6594" width="11" style="8" customWidth="1"/>
    <col min="6595" max="6595" width="10.5703125" style="8" customWidth="1"/>
    <col min="6596" max="6845" width="9.140625" style="8"/>
    <col min="6846" max="6847" width="8.28515625" style="8" customWidth="1"/>
    <col min="6848" max="6848" width="14.5703125" style="8" customWidth="1"/>
    <col min="6849" max="6849" width="34.5703125" style="8" customWidth="1"/>
    <col min="6850" max="6850" width="11" style="8" customWidth="1"/>
    <col min="6851" max="6851" width="10.5703125" style="8" customWidth="1"/>
    <col min="6852" max="7101" width="9.140625" style="8"/>
    <col min="7102" max="7103" width="8.28515625" style="8" customWidth="1"/>
    <col min="7104" max="7104" width="14.5703125" style="8" customWidth="1"/>
    <col min="7105" max="7105" width="34.5703125" style="8" customWidth="1"/>
    <col min="7106" max="7106" width="11" style="8" customWidth="1"/>
    <col min="7107" max="7107" width="10.5703125" style="8" customWidth="1"/>
    <col min="7108" max="7357" width="9.140625" style="8"/>
    <col min="7358" max="7359" width="8.28515625" style="8" customWidth="1"/>
    <col min="7360" max="7360" width="14.5703125" style="8" customWidth="1"/>
    <col min="7361" max="7361" width="34.5703125" style="8" customWidth="1"/>
    <col min="7362" max="7362" width="11" style="8" customWidth="1"/>
    <col min="7363" max="7363" width="10.5703125" style="8" customWidth="1"/>
    <col min="7364" max="7613" width="9.140625" style="8"/>
    <col min="7614" max="7615" width="8.28515625" style="8" customWidth="1"/>
    <col min="7616" max="7616" width="14.5703125" style="8" customWidth="1"/>
    <col min="7617" max="7617" width="34.5703125" style="8" customWidth="1"/>
    <col min="7618" max="7618" width="11" style="8" customWidth="1"/>
    <col min="7619" max="7619" width="10.5703125" style="8" customWidth="1"/>
    <col min="7620" max="7869" width="9.140625" style="8"/>
    <col min="7870" max="7871" width="8.28515625" style="8" customWidth="1"/>
    <col min="7872" max="7872" width="14.5703125" style="8" customWidth="1"/>
    <col min="7873" max="7873" width="34.5703125" style="8" customWidth="1"/>
    <col min="7874" max="7874" width="11" style="8" customWidth="1"/>
    <col min="7875" max="7875" width="10.5703125" style="8" customWidth="1"/>
    <col min="7876" max="8125" width="9.140625" style="8"/>
    <col min="8126" max="8127" width="8.28515625" style="8" customWidth="1"/>
    <col min="8128" max="8128" width="14.5703125" style="8" customWidth="1"/>
    <col min="8129" max="8129" width="34.5703125" style="8" customWidth="1"/>
    <col min="8130" max="8130" width="11" style="8" customWidth="1"/>
    <col min="8131" max="8131" width="10.5703125" style="8" customWidth="1"/>
    <col min="8132" max="8381" width="9.140625" style="8"/>
    <col min="8382" max="8383" width="8.28515625" style="8" customWidth="1"/>
    <col min="8384" max="8384" width="14.5703125" style="8" customWidth="1"/>
    <col min="8385" max="8385" width="34.5703125" style="8" customWidth="1"/>
    <col min="8386" max="8386" width="11" style="8" customWidth="1"/>
    <col min="8387" max="8387" width="10.5703125" style="8" customWidth="1"/>
    <col min="8388" max="8637" width="9.140625" style="8"/>
    <col min="8638" max="8639" width="8.28515625" style="8" customWidth="1"/>
    <col min="8640" max="8640" width="14.5703125" style="8" customWidth="1"/>
    <col min="8641" max="8641" width="34.5703125" style="8" customWidth="1"/>
    <col min="8642" max="8642" width="11" style="8" customWidth="1"/>
    <col min="8643" max="8643" width="10.5703125" style="8" customWidth="1"/>
    <col min="8644" max="8893" width="9.140625" style="8"/>
    <col min="8894" max="8895" width="8.28515625" style="8" customWidth="1"/>
    <col min="8896" max="8896" width="14.5703125" style="8" customWidth="1"/>
    <col min="8897" max="8897" width="34.5703125" style="8" customWidth="1"/>
    <col min="8898" max="8898" width="11" style="8" customWidth="1"/>
    <col min="8899" max="8899" width="10.5703125" style="8" customWidth="1"/>
    <col min="8900" max="9149" width="9.140625" style="8"/>
    <col min="9150" max="9151" width="8.28515625" style="8" customWidth="1"/>
    <col min="9152" max="9152" width="14.5703125" style="8" customWidth="1"/>
    <col min="9153" max="9153" width="34.5703125" style="8" customWidth="1"/>
    <col min="9154" max="9154" width="11" style="8" customWidth="1"/>
    <col min="9155" max="9155" width="10.5703125" style="8" customWidth="1"/>
    <col min="9156" max="9405" width="9.140625" style="8"/>
    <col min="9406" max="9407" width="8.28515625" style="8" customWidth="1"/>
    <col min="9408" max="9408" width="14.5703125" style="8" customWidth="1"/>
    <col min="9409" max="9409" width="34.5703125" style="8" customWidth="1"/>
    <col min="9410" max="9410" width="11" style="8" customWidth="1"/>
    <col min="9411" max="9411" width="10.5703125" style="8" customWidth="1"/>
    <col min="9412" max="9661" width="9.140625" style="8"/>
    <col min="9662" max="9663" width="8.28515625" style="8" customWidth="1"/>
    <col min="9664" max="9664" width="14.5703125" style="8" customWidth="1"/>
    <col min="9665" max="9665" width="34.5703125" style="8" customWidth="1"/>
    <col min="9666" max="9666" width="11" style="8" customWidth="1"/>
    <col min="9667" max="9667" width="10.5703125" style="8" customWidth="1"/>
    <col min="9668" max="9917" width="9.140625" style="8"/>
    <col min="9918" max="9919" width="8.28515625" style="8" customWidth="1"/>
    <col min="9920" max="9920" width="14.5703125" style="8" customWidth="1"/>
    <col min="9921" max="9921" width="34.5703125" style="8" customWidth="1"/>
    <col min="9922" max="9922" width="11" style="8" customWidth="1"/>
    <col min="9923" max="9923" width="10.5703125" style="8" customWidth="1"/>
    <col min="9924" max="10173" width="9.140625" style="8"/>
    <col min="10174" max="10175" width="8.28515625" style="8" customWidth="1"/>
    <col min="10176" max="10176" width="14.5703125" style="8" customWidth="1"/>
    <col min="10177" max="10177" width="34.5703125" style="8" customWidth="1"/>
    <col min="10178" max="10178" width="11" style="8" customWidth="1"/>
    <col min="10179" max="10179" width="10.5703125" style="8" customWidth="1"/>
    <col min="10180" max="10429" width="9.140625" style="8"/>
    <col min="10430" max="10431" width="8.28515625" style="8" customWidth="1"/>
    <col min="10432" max="10432" width="14.5703125" style="8" customWidth="1"/>
    <col min="10433" max="10433" width="34.5703125" style="8" customWidth="1"/>
    <col min="10434" max="10434" width="11" style="8" customWidth="1"/>
    <col min="10435" max="10435" width="10.5703125" style="8" customWidth="1"/>
    <col min="10436" max="10685" width="9.140625" style="8"/>
    <col min="10686" max="10687" width="8.28515625" style="8" customWidth="1"/>
    <col min="10688" max="10688" width="14.5703125" style="8" customWidth="1"/>
    <col min="10689" max="10689" width="34.5703125" style="8" customWidth="1"/>
    <col min="10690" max="10690" width="11" style="8" customWidth="1"/>
    <col min="10691" max="10691" width="10.5703125" style="8" customWidth="1"/>
    <col min="10692" max="10941" width="9.140625" style="8"/>
    <col min="10942" max="10943" width="8.28515625" style="8" customWidth="1"/>
    <col min="10944" max="10944" width="14.5703125" style="8" customWidth="1"/>
    <col min="10945" max="10945" width="34.5703125" style="8" customWidth="1"/>
    <col min="10946" max="10946" width="11" style="8" customWidth="1"/>
    <col min="10947" max="10947" width="10.5703125" style="8" customWidth="1"/>
    <col min="10948" max="11197" width="9.140625" style="8"/>
    <col min="11198" max="11199" width="8.28515625" style="8" customWidth="1"/>
    <col min="11200" max="11200" width="14.5703125" style="8" customWidth="1"/>
    <col min="11201" max="11201" width="34.5703125" style="8" customWidth="1"/>
    <col min="11202" max="11202" width="11" style="8" customWidth="1"/>
    <col min="11203" max="11203" width="10.5703125" style="8" customWidth="1"/>
    <col min="11204" max="11453" width="9.140625" style="8"/>
    <col min="11454" max="11455" width="8.28515625" style="8" customWidth="1"/>
    <col min="11456" max="11456" width="14.5703125" style="8" customWidth="1"/>
    <col min="11457" max="11457" width="34.5703125" style="8" customWidth="1"/>
    <col min="11458" max="11458" width="11" style="8" customWidth="1"/>
    <col min="11459" max="11459" width="10.5703125" style="8" customWidth="1"/>
    <col min="11460" max="11709" width="9.140625" style="8"/>
    <col min="11710" max="11711" width="8.28515625" style="8" customWidth="1"/>
    <col min="11712" max="11712" width="14.5703125" style="8" customWidth="1"/>
    <col min="11713" max="11713" width="34.5703125" style="8" customWidth="1"/>
    <col min="11714" max="11714" width="11" style="8" customWidth="1"/>
    <col min="11715" max="11715" width="10.5703125" style="8" customWidth="1"/>
    <col min="11716" max="11965" width="9.140625" style="8"/>
    <col min="11966" max="11967" width="8.28515625" style="8" customWidth="1"/>
    <col min="11968" max="11968" width="14.5703125" style="8" customWidth="1"/>
    <col min="11969" max="11969" width="34.5703125" style="8" customWidth="1"/>
    <col min="11970" max="11970" width="11" style="8" customWidth="1"/>
    <col min="11971" max="11971" width="10.5703125" style="8" customWidth="1"/>
    <col min="11972" max="12221" width="9.140625" style="8"/>
    <col min="12222" max="12223" width="8.28515625" style="8" customWidth="1"/>
    <col min="12224" max="12224" width="14.5703125" style="8" customWidth="1"/>
    <col min="12225" max="12225" width="34.5703125" style="8" customWidth="1"/>
    <col min="12226" max="12226" width="11" style="8" customWidth="1"/>
    <col min="12227" max="12227" width="10.5703125" style="8" customWidth="1"/>
    <col min="12228" max="12477" width="9.140625" style="8"/>
    <col min="12478" max="12479" width="8.28515625" style="8" customWidth="1"/>
    <col min="12480" max="12480" width="14.5703125" style="8" customWidth="1"/>
    <col min="12481" max="12481" width="34.5703125" style="8" customWidth="1"/>
    <col min="12482" max="12482" width="11" style="8" customWidth="1"/>
    <col min="12483" max="12483" width="10.5703125" style="8" customWidth="1"/>
    <col min="12484" max="12733" width="9.140625" style="8"/>
    <col min="12734" max="12735" width="8.28515625" style="8" customWidth="1"/>
    <col min="12736" max="12736" width="14.5703125" style="8" customWidth="1"/>
    <col min="12737" max="12737" width="34.5703125" style="8" customWidth="1"/>
    <col min="12738" max="12738" width="11" style="8" customWidth="1"/>
    <col min="12739" max="12739" width="10.5703125" style="8" customWidth="1"/>
    <col min="12740" max="12989" width="9.140625" style="8"/>
    <col min="12990" max="12991" width="8.28515625" style="8" customWidth="1"/>
    <col min="12992" max="12992" width="14.5703125" style="8" customWidth="1"/>
    <col min="12993" max="12993" width="34.5703125" style="8" customWidth="1"/>
    <col min="12994" max="12994" width="11" style="8" customWidth="1"/>
    <col min="12995" max="12995" width="10.5703125" style="8" customWidth="1"/>
    <col min="12996" max="13245" width="9.140625" style="8"/>
    <col min="13246" max="13247" width="8.28515625" style="8" customWidth="1"/>
    <col min="13248" max="13248" width="14.5703125" style="8" customWidth="1"/>
    <col min="13249" max="13249" width="34.5703125" style="8" customWidth="1"/>
    <col min="13250" max="13250" width="11" style="8" customWidth="1"/>
    <col min="13251" max="13251" width="10.5703125" style="8" customWidth="1"/>
    <col min="13252" max="13501" width="9.140625" style="8"/>
    <col min="13502" max="13503" width="8.28515625" style="8" customWidth="1"/>
    <col min="13504" max="13504" width="14.5703125" style="8" customWidth="1"/>
    <col min="13505" max="13505" width="34.5703125" style="8" customWidth="1"/>
    <col min="13506" max="13506" width="11" style="8" customWidth="1"/>
    <col min="13507" max="13507" width="10.5703125" style="8" customWidth="1"/>
    <col min="13508" max="13757" width="9.140625" style="8"/>
    <col min="13758" max="13759" width="8.28515625" style="8" customWidth="1"/>
    <col min="13760" max="13760" width="14.5703125" style="8" customWidth="1"/>
    <col min="13761" max="13761" width="34.5703125" style="8" customWidth="1"/>
    <col min="13762" max="13762" width="11" style="8" customWidth="1"/>
    <col min="13763" max="13763" width="10.5703125" style="8" customWidth="1"/>
    <col min="13764" max="14013" width="9.140625" style="8"/>
    <col min="14014" max="14015" width="8.28515625" style="8" customWidth="1"/>
    <col min="14016" max="14016" width="14.5703125" style="8" customWidth="1"/>
    <col min="14017" max="14017" width="34.5703125" style="8" customWidth="1"/>
    <col min="14018" max="14018" width="11" style="8" customWidth="1"/>
    <col min="14019" max="14019" width="10.5703125" style="8" customWidth="1"/>
    <col min="14020" max="14269" width="9.140625" style="8"/>
    <col min="14270" max="14271" width="8.28515625" style="8" customWidth="1"/>
    <col min="14272" max="14272" width="14.5703125" style="8" customWidth="1"/>
    <col min="14273" max="14273" width="34.5703125" style="8" customWidth="1"/>
    <col min="14274" max="14274" width="11" style="8" customWidth="1"/>
    <col min="14275" max="14275" width="10.5703125" style="8" customWidth="1"/>
    <col min="14276" max="14525" width="9.140625" style="8"/>
    <col min="14526" max="14527" width="8.28515625" style="8" customWidth="1"/>
    <col min="14528" max="14528" width="14.5703125" style="8" customWidth="1"/>
    <col min="14529" max="14529" width="34.5703125" style="8" customWidth="1"/>
    <col min="14530" max="14530" width="11" style="8" customWidth="1"/>
    <col min="14531" max="14531" width="10.5703125" style="8" customWidth="1"/>
    <col min="14532" max="14781" width="9.140625" style="8"/>
    <col min="14782" max="14783" width="8.28515625" style="8" customWidth="1"/>
    <col min="14784" max="14784" width="14.5703125" style="8" customWidth="1"/>
    <col min="14785" max="14785" width="34.5703125" style="8" customWidth="1"/>
    <col min="14786" max="14786" width="11" style="8" customWidth="1"/>
    <col min="14787" max="14787" width="10.5703125" style="8" customWidth="1"/>
    <col min="14788" max="15037" width="9.140625" style="8"/>
    <col min="15038" max="15039" width="8.28515625" style="8" customWidth="1"/>
    <col min="15040" max="15040" width="14.5703125" style="8" customWidth="1"/>
    <col min="15041" max="15041" width="34.5703125" style="8" customWidth="1"/>
    <col min="15042" max="15042" width="11" style="8" customWidth="1"/>
    <col min="15043" max="15043" width="10.5703125" style="8" customWidth="1"/>
    <col min="15044" max="15293" width="9.140625" style="8"/>
    <col min="15294" max="15295" width="8.28515625" style="8" customWidth="1"/>
    <col min="15296" max="15296" width="14.5703125" style="8" customWidth="1"/>
    <col min="15297" max="15297" width="34.5703125" style="8" customWidth="1"/>
    <col min="15298" max="15298" width="11" style="8" customWidth="1"/>
    <col min="15299" max="15299" width="10.5703125" style="8" customWidth="1"/>
    <col min="15300" max="15549" width="9.140625" style="8"/>
    <col min="15550" max="15551" width="8.28515625" style="8" customWidth="1"/>
    <col min="15552" max="15552" width="14.5703125" style="8" customWidth="1"/>
    <col min="15553" max="15553" width="34.5703125" style="8" customWidth="1"/>
    <col min="15554" max="15554" width="11" style="8" customWidth="1"/>
    <col min="15555" max="15555" width="10.5703125" style="8" customWidth="1"/>
    <col min="15556" max="15805" width="9.140625" style="8"/>
    <col min="15806" max="15807" width="8.28515625" style="8" customWidth="1"/>
    <col min="15808" max="15808" width="14.5703125" style="8" customWidth="1"/>
    <col min="15809" max="15809" width="34.5703125" style="8" customWidth="1"/>
    <col min="15810" max="15810" width="11" style="8" customWidth="1"/>
    <col min="15811" max="15811" width="10.5703125" style="8" customWidth="1"/>
    <col min="15812" max="16061" width="9.140625" style="8"/>
    <col min="16062" max="16063" width="8.28515625" style="8" customWidth="1"/>
    <col min="16064" max="16064" width="14.5703125" style="8" customWidth="1"/>
    <col min="16065" max="16065" width="34.5703125" style="8" customWidth="1"/>
    <col min="16066" max="16066" width="11" style="8" customWidth="1"/>
    <col min="16067" max="16067" width="10.5703125" style="8" customWidth="1"/>
    <col min="16068" max="16384" width="9.140625" style="8"/>
  </cols>
  <sheetData>
    <row r="3" spans="1:8" s="13" customFormat="1" x14ac:dyDescent="0.25">
      <c r="A3" s="11" t="s">
        <v>94</v>
      </c>
      <c r="B3" s="12"/>
      <c r="C3" s="12"/>
      <c r="D3" s="12"/>
      <c r="E3" s="12"/>
      <c r="F3" s="12"/>
    </row>
    <row r="4" spans="1:8" x14ac:dyDescent="0.25">
      <c r="F4" s="75" t="s">
        <v>29</v>
      </c>
      <c r="G4" s="75"/>
    </row>
    <row r="5" spans="1:8" ht="36" customHeight="1" x14ac:dyDescent="0.25">
      <c r="A5" s="54" t="s">
        <v>56</v>
      </c>
      <c r="B5" s="54" t="s">
        <v>23</v>
      </c>
      <c r="C5" s="54" t="s">
        <v>24</v>
      </c>
      <c r="D5" s="54" t="s">
        <v>25</v>
      </c>
      <c r="E5" s="54" t="s">
        <v>13</v>
      </c>
      <c r="F5" s="54" t="s">
        <v>1</v>
      </c>
      <c r="G5" s="54" t="s">
        <v>11</v>
      </c>
    </row>
    <row r="6" spans="1:8" x14ac:dyDescent="0.25">
      <c r="A6" s="16" t="s">
        <v>31</v>
      </c>
      <c r="B6" s="22" t="s">
        <v>84</v>
      </c>
      <c r="C6" s="23" t="s">
        <v>88</v>
      </c>
      <c r="D6" s="62" t="s">
        <v>92</v>
      </c>
      <c r="E6" s="61">
        <v>60334.745999999999</v>
      </c>
      <c r="F6" s="56">
        <v>144</v>
      </c>
      <c r="G6" s="56">
        <v>5010.6009999999997</v>
      </c>
      <c r="H6" s="80"/>
    </row>
    <row r="7" spans="1:8" ht="13.5" customHeight="1" x14ac:dyDescent="0.25">
      <c r="A7" s="16" t="s">
        <v>32</v>
      </c>
      <c r="B7" s="22" t="s">
        <v>54</v>
      </c>
      <c r="C7" s="23" t="s">
        <v>78</v>
      </c>
      <c r="D7" s="62" t="s">
        <v>64</v>
      </c>
      <c r="E7" s="61">
        <v>5152.5020000000004</v>
      </c>
      <c r="F7" s="56">
        <v>35</v>
      </c>
      <c r="G7" s="56">
        <v>1875.6479999999999</v>
      </c>
    </row>
    <row r="8" spans="1:8" ht="18" customHeight="1" x14ac:dyDescent="0.25">
      <c r="A8" s="16" t="s">
        <v>33</v>
      </c>
      <c r="B8" s="22" t="s">
        <v>52</v>
      </c>
      <c r="C8" s="23" t="s">
        <v>76</v>
      </c>
      <c r="D8" s="62" t="s">
        <v>70</v>
      </c>
      <c r="E8" s="61">
        <v>7898.1570000000002</v>
      </c>
      <c r="F8" s="56">
        <v>29</v>
      </c>
      <c r="G8" s="56">
        <v>898.6</v>
      </c>
    </row>
    <row r="9" spans="1:8" ht="15" customHeight="1" x14ac:dyDescent="0.25">
      <c r="A9" s="16" t="s">
        <v>34</v>
      </c>
      <c r="B9" s="22" t="s">
        <v>47</v>
      </c>
      <c r="C9" s="23" t="s">
        <v>73</v>
      </c>
      <c r="D9" s="62" t="s">
        <v>66</v>
      </c>
      <c r="E9" s="61">
        <v>135550.152</v>
      </c>
      <c r="F9" s="56">
        <v>424</v>
      </c>
      <c r="G9" s="56">
        <v>739.7</v>
      </c>
    </row>
    <row r="10" spans="1:8" x14ac:dyDescent="0.25">
      <c r="A10" s="16" t="s">
        <v>35</v>
      </c>
      <c r="B10" s="22" t="s">
        <v>45</v>
      </c>
      <c r="C10" s="23" t="s">
        <v>71</v>
      </c>
      <c r="D10" s="62" t="s">
        <v>64</v>
      </c>
      <c r="E10" s="61">
        <v>1253497.5560000001</v>
      </c>
      <c r="F10" s="56">
        <v>3753</v>
      </c>
      <c r="G10" s="56">
        <v>693.37699999999995</v>
      </c>
    </row>
    <row r="11" spans="1:8" ht="15" customHeight="1" x14ac:dyDescent="0.25">
      <c r="A11" s="16" t="s">
        <v>36</v>
      </c>
      <c r="B11" s="22" t="s">
        <v>46</v>
      </c>
      <c r="C11" s="23" t="s">
        <v>72</v>
      </c>
      <c r="D11" s="62" t="s">
        <v>65</v>
      </c>
      <c r="E11" s="61">
        <v>157072.68299999999</v>
      </c>
      <c r="F11" s="56">
        <v>622</v>
      </c>
      <c r="G11" s="56">
        <v>517.85500000000002</v>
      </c>
    </row>
    <row r="12" spans="1:8" x14ac:dyDescent="0.25">
      <c r="A12" s="16" t="s">
        <v>37</v>
      </c>
      <c r="B12" s="22" t="s">
        <v>51</v>
      </c>
      <c r="C12" s="23" t="s">
        <v>75</v>
      </c>
      <c r="D12" s="62" t="s">
        <v>69</v>
      </c>
      <c r="E12" s="61">
        <v>35298.546999999999</v>
      </c>
      <c r="F12" s="56">
        <v>115</v>
      </c>
      <c r="G12" s="56">
        <v>261.584</v>
      </c>
    </row>
    <row r="13" spans="1:8" x14ac:dyDescent="0.25">
      <c r="A13" s="16" t="s">
        <v>38</v>
      </c>
      <c r="B13" s="22" t="s">
        <v>55</v>
      </c>
      <c r="C13" s="23" t="s">
        <v>89</v>
      </c>
      <c r="D13" s="62" t="s">
        <v>79</v>
      </c>
      <c r="E13" s="61">
        <v>860.67200000000003</v>
      </c>
      <c r="F13" s="56">
        <v>2</v>
      </c>
      <c r="G13" s="56">
        <v>256.42</v>
      </c>
    </row>
    <row r="14" spans="1:8" ht="15" customHeight="1" x14ac:dyDescent="0.25">
      <c r="A14" s="16" t="s">
        <v>39</v>
      </c>
      <c r="B14" s="22" t="s">
        <v>85</v>
      </c>
      <c r="C14" s="23" t="s">
        <v>90</v>
      </c>
      <c r="D14" s="62" t="s">
        <v>93</v>
      </c>
      <c r="E14" s="61">
        <v>3137.6129999999998</v>
      </c>
      <c r="F14" s="56">
        <v>12</v>
      </c>
      <c r="G14" s="56">
        <v>213.85300000000001</v>
      </c>
    </row>
    <row r="15" spans="1:8" ht="15" customHeight="1" x14ac:dyDescent="0.25">
      <c r="A15" s="16" t="s">
        <v>40</v>
      </c>
      <c r="B15" s="22" t="s">
        <v>53</v>
      </c>
      <c r="C15" s="23" t="s">
        <v>77</v>
      </c>
      <c r="D15" s="62" t="s">
        <v>64</v>
      </c>
      <c r="E15" s="61">
        <v>8751.7999999999993</v>
      </c>
      <c r="F15" s="56">
        <v>30</v>
      </c>
      <c r="G15" s="56">
        <v>157.22300000000001</v>
      </c>
    </row>
    <row r="16" spans="1:8" ht="15" customHeight="1" x14ac:dyDescent="0.25">
      <c r="A16" s="76" t="s">
        <v>43</v>
      </c>
      <c r="B16" s="76"/>
      <c r="C16" s="76"/>
      <c r="D16" s="76"/>
      <c r="E16" s="15">
        <f t="shared" ref="E16" si="0">SUM(E6:E15)</f>
        <v>1667554.4280000001</v>
      </c>
      <c r="F16" s="15">
        <f>SUM(F6:F15)</f>
        <v>5166</v>
      </c>
      <c r="G16" s="15">
        <f>SUM(G6:G15)</f>
        <v>10624.861000000001</v>
      </c>
    </row>
    <row r="17" spans="1:7" ht="15" customHeight="1" x14ac:dyDescent="0.25">
      <c r="A17" s="77" t="s">
        <v>97</v>
      </c>
      <c r="B17" s="77"/>
      <c r="C17" s="77"/>
      <c r="D17" s="77"/>
      <c r="E17" s="15">
        <v>1875544.176</v>
      </c>
      <c r="F17" s="15">
        <v>6020</v>
      </c>
      <c r="G17" s="15">
        <v>11253.025</v>
      </c>
    </row>
    <row r="18" spans="1:7" ht="15" customHeight="1" x14ac:dyDescent="0.25">
      <c r="A18" s="77" t="s">
        <v>44</v>
      </c>
      <c r="B18" s="77"/>
      <c r="C18" s="77"/>
      <c r="D18" s="77"/>
      <c r="E18" s="17">
        <f>E16/E17</f>
        <v>0.88910431934288925</v>
      </c>
      <c r="F18" s="17">
        <f>F16/F17</f>
        <v>0.85813953488372097</v>
      </c>
      <c r="G18" s="17">
        <f t="shared" ref="G18" si="1">G16/G17</f>
        <v>0.94417820985912682</v>
      </c>
    </row>
    <row r="19" spans="1:7" ht="15.75" customHeight="1" x14ac:dyDescent="0.25">
      <c r="A19" s="14" t="s">
        <v>98</v>
      </c>
    </row>
    <row r="20" spans="1:7" ht="15.75" customHeight="1" x14ac:dyDescent="0.25">
      <c r="A20" s="14"/>
    </row>
  </sheetData>
  <mergeCells count="4">
    <mergeCell ref="F4:G4"/>
    <mergeCell ref="A16:D16"/>
    <mergeCell ref="A17:D17"/>
    <mergeCell ref="A18:D18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1. i 2. 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MŠ</cp:lastModifiedBy>
  <dcterms:created xsi:type="dcterms:W3CDTF">2020-08-05T21:10:10Z</dcterms:created>
  <dcterms:modified xsi:type="dcterms:W3CDTF">2022-09-19T07:54:51Z</dcterms:modified>
</cp:coreProperties>
</file>