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10" windowWidth="22755" windowHeight="9570" tabRatio="810" activeTab="2"/>
  </bookViews>
  <sheets>
    <sheet name="Tablica 1" sheetId="1" r:id="rId1"/>
    <sheet name="Tablica 2" sheetId="2" r:id="rId2"/>
    <sheet name="Tablica 3" sheetId="3" r:id="rId3"/>
  </sheets>
  <definedNames/>
  <calcPr fullCalcOnLoad="1"/>
</workbook>
</file>

<file path=xl/sharedStrings.xml><?xml version="1.0" encoding="utf-8"?>
<sst xmlns="http://schemas.openxmlformats.org/spreadsheetml/2006/main" count="105" uniqueCount="77">
  <si>
    <t>Vrlika</t>
  </si>
  <si>
    <t>Hrvatska Kostajnica</t>
  </si>
  <si>
    <t>Komiža</t>
  </si>
  <si>
    <t>Otok (Vinkovci)</t>
  </si>
  <si>
    <t>Čabar</t>
  </si>
  <si>
    <t>Lipik</t>
  </si>
  <si>
    <t>Obrovac</t>
  </si>
  <si>
    <t>Skradin</t>
  </si>
  <si>
    <t>Kutjevo</t>
  </si>
  <si>
    <t>Opuzen</t>
  </si>
  <si>
    <t>Klanjec</t>
  </si>
  <si>
    <t>Nin</t>
  </si>
  <si>
    <t>Ilok</t>
  </si>
  <si>
    <t>Pag</t>
  </si>
  <si>
    <t>Slunj</t>
  </si>
  <si>
    <t>Glina</t>
  </si>
  <si>
    <t>Orahovica</t>
  </si>
  <si>
    <t>Vrbovsko</t>
  </si>
  <si>
    <t>Knin</t>
  </si>
  <si>
    <t>Vrgorac</t>
  </si>
  <si>
    <t>Grubišno Polje</t>
  </si>
  <si>
    <t>Lepoglava</t>
  </si>
  <si>
    <t>Varaždinske Toplice</t>
  </si>
  <si>
    <t>Kraljevica</t>
  </si>
  <si>
    <t>Pregrada</t>
  </si>
  <si>
    <t>Donja Stubica</t>
  </si>
  <si>
    <t>Pakrac</t>
  </si>
  <si>
    <t>Stari Grad</t>
  </si>
  <si>
    <t>Pleternica</t>
  </si>
  <si>
    <t>Cres</t>
  </si>
  <si>
    <t>Belišće</t>
  </si>
  <si>
    <t>Rang u RH</t>
  </si>
  <si>
    <t>Zlatar</t>
  </si>
  <si>
    <t>Drniš</t>
  </si>
  <si>
    <t>Trilj</t>
  </si>
  <si>
    <t>Broj poduzetnika</t>
  </si>
  <si>
    <t>Broj zaposlenih</t>
  </si>
  <si>
    <t>Rang</t>
  </si>
  <si>
    <t>Žup.</t>
  </si>
  <si>
    <t xml:space="preserve">Naziv grada </t>
  </si>
  <si>
    <t>Broj poduz.</t>
  </si>
  <si>
    <t>Broj stanovnika</t>
  </si>
  <si>
    <t>Broj radno sposobnih stanovnika</t>
  </si>
  <si>
    <t>Udio radno spos. u br. stanovnika</t>
  </si>
  <si>
    <t>Broj poduz. na 1000 radno spos. stanovnika</t>
  </si>
  <si>
    <t>Broj zaposl.</t>
  </si>
  <si>
    <t>Prosj. broj zaposlenih po poduz.</t>
  </si>
  <si>
    <t>Prihodi</t>
  </si>
  <si>
    <t>Prihod po zaposlenom</t>
  </si>
  <si>
    <t>Dobit/ gubitak razdoblja</t>
  </si>
  <si>
    <t>Prosj. mjes. neto plaća</t>
  </si>
  <si>
    <t>-</t>
  </si>
  <si>
    <t>Izvor: DZS, za podatke koji se odnose na broj stanovnika i broj radno sposobnih stanovnika, a Fina odnosno Registar godišnjih financijskih izvještaja za podatke koji se odnose na poduzetnike</t>
  </si>
  <si>
    <t>Ukupno</t>
  </si>
  <si>
    <t>Naziv poduzetnika</t>
  </si>
  <si>
    <t>Mjesto</t>
  </si>
  <si>
    <t>Ukupan prihod</t>
  </si>
  <si>
    <t>Dobit/gubitak razdoblja</t>
  </si>
  <si>
    <t>1.</t>
  </si>
  <si>
    <t>HARBURG-FREUDENBERGER BELIŠĆE d.o.o.</t>
  </si>
  <si>
    <t>2.</t>
  </si>
  <si>
    <t>DS SMITH BELIŠĆE CROATIA d.o.o.</t>
  </si>
  <si>
    <t>MESNA INDUSTRIJA BRAĆA PIVAC d.o.o.</t>
  </si>
  <si>
    <t>ERA-COMMERCE d.o.o.</t>
  </si>
  <si>
    <t>Izvor: Fina – Registar godišnjih financijskih izvještaja</t>
  </si>
  <si>
    <t>OIB</t>
  </si>
  <si>
    <t>2014.</t>
  </si>
  <si>
    <t>2015.</t>
  </si>
  <si>
    <t>2016.</t>
  </si>
  <si>
    <r>
      <t xml:space="preserve">Tablica 1. </t>
    </r>
    <r>
      <rPr>
        <sz val="10"/>
        <color indexed="18"/>
        <rFont val="Arial"/>
        <family val="2"/>
      </rPr>
      <t>Broj poduzetnika i broj zaposlenih u gradovima Drniš, Trilj i Zlatar kroz razdoblje 2014.-2016. godine</t>
    </r>
  </si>
  <si>
    <r>
      <t xml:space="preserve">Tablica 2. </t>
    </r>
    <r>
      <rPr>
        <sz val="10"/>
        <color indexed="18"/>
        <rFont val="Arial"/>
        <family val="2"/>
      </rPr>
      <t>Poduzetnici sa sjedištem u Belišću i Vrgorcu s najvećim ukupnim prihodom – prema podacima iz GFI-a za 2016. godinu (iznosi u tisućama kuna)</t>
    </r>
  </si>
  <si>
    <r>
      <t xml:space="preserve">Tablica 3. </t>
    </r>
    <r>
      <rPr>
        <sz val="10"/>
        <color indexed="18"/>
        <rFont val="Arial"/>
        <family val="2"/>
      </rPr>
      <t>Broj poduzetnika, broj zaposlenih i financijski rezultati poslovanja poduzetnika u 31 gradu s manje od 100 poduzetnika (iznosi u tisućama kuna)</t>
    </r>
  </si>
  <si>
    <t>Naziv županije</t>
  </si>
  <si>
    <t>Šibensko-kninska</t>
  </si>
  <si>
    <t>Splitsko-dalmatinska</t>
  </si>
  <si>
    <t>Krapinsko-zagorska</t>
  </si>
  <si>
    <t>Udio u RH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</si>
</sst>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Da&quot;;&quot;Da&quot;;&quot;Ne&quot;"/>
    <numFmt numFmtId="169" formatCode="&quot;Uključeno&quot;;&quot;Uključeno&quot;;&quot;Isključeno&quot;"/>
    <numFmt numFmtId="170" formatCode="[$¥€-2]\ #,##0.00_);[Red]\([$€-2]\ #,##0.00\)"/>
    <numFmt numFmtId="171" formatCode="0.00000"/>
    <numFmt numFmtId="172" formatCode="0.0000"/>
    <numFmt numFmtId="173" formatCode="0.000"/>
    <numFmt numFmtId="174" formatCode="0.0"/>
    <numFmt numFmtId="175" formatCode="0.000000"/>
    <numFmt numFmtId="176" formatCode="#,##0_ ;[Red]\-#,##0\ "/>
    <numFmt numFmtId="177" formatCode="0.0%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9"/>
      <color indexed="18"/>
      <name val="Arial"/>
      <family val="2"/>
    </font>
    <font>
      <sz val="9"/>
      <color indexed="56"/>
      <name val="Arial"/>
      <family val="2"/>
    </font>
    <font>
      <sz val="9"/>
      <color indexed="10"/>
      <name val="Arial"/>
      <family val="2"/>
    </font>
    <font>
      <sz val="9"/>
      <color indexed="62"/>
      <name val="Arial"/>
      <family val="2"/>
    </font>
    <font>
      <sz val="10"/>
      <color indexed="8"/>
      <name val="Calibri"/>
      <family val="2"/>
    </font>
    <font>
      <b/>
      <sz val="9"/>
      <color indexed="62"/>
      <name val="Arial"/>
      <family val="2"/>
    </font>
    <font>
      <b/>
      <sz val="10"/>
      <color indexed="18"/>
      <name val="Arial"/>
      <family val="2"/>
    </font>
    <font>
      <i/>
      <sz val="8"/>
      <color indexed="62"/>
      <name val="Arial"/>
      <family val="2"/>
    </font>
    <font>
      <b/>
      <sz val="9"/>
      <color indexed="18"/>
      <name val="Arial"/>
      <family val="2"/>
    </font>
    <font>
      <b/>
      <sz val="9"/>
      <color indexed="56"/>
      <name val="Arial"/>
      <family val="2"/>
    </font>
    <font>
      <b/>
      <sz val="8"/>
      <color indexed="9"/>
      <name val="Arial"/>
      <family val="2"/>
    </font>
    <font>
      <b/>
      <sz val="8"/>
      <color indexed="62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9"/>
      <color rgb="FF244062"/>
      <name val="Arial"/>
      <family val="2"/>
    </font>
    <font>
      <sz val="9"/>
      <color rgb="FF003366"/>
      <name val="Arial"/>
      <family val="2"/>
    </font>
    <font>
      <sz val="9"/>
      <color rgb="FFFF0000"/>
      <name val="Arial"/>
      <family val="2"/>
    </font>
    <font>
      <sz val="9"/>
      <color rgb="FF244061"/>
      <name val="Arial"/>
      <family val="2"/>
    </font>
    <font>
      <sz val="10"/>
      <color theme="1"/>
      <name val="Calibri"/>
      <family val="2"/>
    </font>
    <font>
      <b/>
      <sz val="9"/>
      <color rgb="FF244061"/>
      <name val="Arial"/>
      <family val="2"/>
    </font>
    <font>
      <b/>
      <sz val="10"/>
      <color rgb="FF244062"/>
      <name val="Arial"/>
      <family val="2"/>
    </font>
    <font>
      <i/>
      <sz val="8"/>
      <color rgb="FF244061"/>
      <name val="Arial"/>
      <family val="2"/>
    </font>
    <font>
      <b/>
      <sz val="9"/>
      <color rgb="FF244062"/>
      <name val="Arial"/>
      <family val="2"/>
    </font>
    <font>
      <b/>
      <sz val="9"/>
      <color rgb="FF003366"/>
      <name val="Arial"/>
      <family val="2"/>
    </font>
    <font>
      <b/>
      <sz val="8"/>
      <color rgb="FFFFFFFF"/>
      <name val="Arial"/>
      <family val="2"/>
    </font>
    <font>
      <b/>
      <sz val="8"/>
      <color rgb="FF244061"/>
      <name val="Arial"/>
      <family val="2"/>
    </font>
    <font>
      <b/>
      <sz val="8"/>
      <color theme="0"/>
      <name val="Arial"/>
      <family val="2"/>
    </font>
    <font>
      <b/>
      <sz val="10"/>
      <color theme="3" tint="-0.24997000396251678"/>
      <name val="Arial"/>
      <family val="2"/>
    </font>
    <font>
      <sz val="10"/>
      <color rgb="FF00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4EBF4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rgb="FF244062"/>
        <bgColor indexed="64"/>
      </patternFill>
    </fill>
  </fills>
  <borders count="3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>
        <color rgb="FFBFBFBF"/>
      </right>
      <top>
        <color indexed="63"/>
      </top>
      <bottom style="medium">
        <color rgb="FFBFBFBF"/>
      </bottom>
    </border>
    <border>
      <left style="medium">
        <color rgb="FFFFFFFF"/>
      </left>
      <right style="medium">
        <color rgb="FFFFFFFF"/>
      </right>
      <top>
        <color indexed="63"/>
      </top>
      <bottom style="medium">
        <color rgb="FFFFFFFF"/>
      </bottom>
    </border>
    <border>
      <left>
        <color indexed="63"/>
      </left>
      <right style="medium">
        <color rgb="FFFFFFFF"/>
      </right>
      <top>
        <color indexed="63"/>
      </top>
      <bottom style="medium">
        <color rgb="FFFFFFFF"/>
      </bottom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</border>
    <border>
      <left style="medium">
        <color rgb="FFBFBFBF"/>
      </left>
      <right style="medium">
        <color rgb="FFBFBFBF"/>
      </right>
      <top>
        <color indexed="63"/>
      </top>
      <bottom style="medium">
        <color rgb="FFBFBFBF"/>
      </bottom>
    </border>
    <border>
      <left>
        <color indexed="63"/>
      </left>
      <right style="medium">
        <color rgb="FFFFFFFF"/>
      </right>
      <top style="medium">
        <color rgb="FFFFFFFF"/>
      </top>
      <bottom>
        <color indexed="63"/>
      </bottom>
    </border>
    <border>
      <left>
        <color indexed="63"/>
      </left>
      <right style="medium">
        <color rgb="FFBFBFBF"/>
      </right>
      <top style="medium">
        <color rgb="FFFFFFFF"/>
      </top>
      <bottom>
        <color indexed="63"/>
      </bottom>
    </border>
    <border>
      <left style="medium">
        <color rgb="FFBFBFBF"/>
      </left>
      <right style="medium">
        <color rgb="FFBFBFBF"/>
      </right>
      <top style="medium">
        <color rgb="FFBFBFBF"/>
      </top>
      <bottom style="medium">
        <color rgb="FFBFBFBF"/>
      </bottom>
    </border>
    <border>
      <left>
        <color indexed="63"/>
      </left>
      <right style="medium">
        <color rgb="FFBFBFBF"/>
      </right>
      <top style="medium">
        <color rgb="FFBFBFBF"/>
      </top>
      <bottom style="medium">
        <color rgb="FFBFBFBF"/>
      </bottom>
    </border>
    <border>
      <left style="medium">
        <color rgb="FFBFBFBF"/>
      </left>
      <right style="medium">
        <color rgb="FFBFBFBF"/>
      </right>
      <top>
        <color indexed="63"/>
      </top>
      <bottom>
        <color indexed="63"/>
      </bottom>
    </border>
    <border>
      <left>
        <color indexed="63"/>
      </left>
      <right style="medium">
        <color rgb="FFBFBFBF"/>
      </right>
      <top style="medium">
        <color rgb="FFBFBFBF"/>
      </top>
      <bottom>
        <color indexed="63"/>
      </bottom>
    </border>
    <border>
      <left>
        <color indexed="63"/>
      </left>
      <right style="medium">
        <color rgb="FFBFBFBF"/>
      </right>
      <top>
        <color indexed="63"/>
      </top>
      <bottom>
        <color indexed="63"/>
      </bottom>
    </border>
    <border>
      <left style="medium">
        <color rgb="FFBFBFBF"/>
      </left>
      <right style="medium">
        <color rgb="FFBFBFBF"/>
      </right>
      <top style="medium"/>
      <bottom style="medium">
        <color rgb="FFBFBFBF"/>
      </bottom>
    </border>
    <border>
      <left>
        <color indexed="63"/>
      </left>
      <right style="medium">
        <color rgb="FFBFBFBF"/>
      </right>
      <top style="medium"/>
      <bottom style="medium">
        <color rgb="FFBFBFBF"/>
      </bottom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theme="0" tint="-0.24993999302387238"/>
      </bottom>
    </border>
    <border>
      <left>
        <color indexed="63"/>
      </left>
      <right style="medium">
        <color rgb="FFFFFFFF"/>
      </right>
      <top style="medium">
        <color rgb="FFFFFFFF"/>
      </top>
      <bottom style="medium">
        <color theme="0" tint="-0.24993999302387238"/>
      </bottom>
    </border>
    <border>
      <left style="medium">
        <color theme="0" tint="-0.24993999302387238"/>
      </left>
      <right style="medium">
        <color theme="0" tint="-0.24993999302387238"/>
      </right>
      <top style="medium">
        <color theme="0" tint="-0.24993999302387238"/>
      </top>
      <bottom style="medium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medium">
        <color rgb="FFBFBFBF"/>
      </bottom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</border>
    <border>
      <left>
        <color indexed="63"/>
      </left>
      <right style="medium">
        <color rgb="FFFFFFFF"/>
      </right>
      <top style="medium">
        <color rgb="FFFFFFFF"/>
      </top>
      <bottom style="medium">
        <color rgb="FFFFFFFF"/>
      </bottom>
    </border>
    <border>
      <left style="medium">
        <color rgb="FFBFBFBF"/>
      </left>
      <right style="medium">
        <color rgb="FFBFBFBF"/>
      </right>
      <top style="medium">
        <color rgb="FFBFBFBF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20" borderId="1" applyNumberFormat="0" applyFont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7" fillId="28" borderId="2" applyNumberFormat="0" applyAlignment="0" applyProtection="0"/>
    <xf numFmtId="0" fontId="38" fillId="28" borderId="3" applyNumberFormat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1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5">
    <xf numFmtId="0" fontId="0" fillId="0" borderId="0" xfId="0" applyFont="1" applyAlignment="1">
      <alignment/>
    </xf>
    <xf numFmtId="0" fontId="52" fillId="0" borderId="10" xfId="0" applyFont="1" applyBorder="1" applyAlignment="1">
      <alignment vertical="center"/>
    </xf>
    <xf numFmtId="3" fontId="53" fillId="33" borderId="10" xfId="0" applyNumberFormat="1" applyFont="1" applyFill="1" applyBorder="1" applyAlignment="1">
      <alignment horizontal="right" vertical="center"/>
    </xf>
    <xf numFmtId="3" fontId="53" fillId="33" borderId="10" xfId="0" applyNumberFormat="1" applyFont="1" applyFill="1" applyBorder="1" applyAlignment="1">
      <alignment horizontal="right" vertical="center" wrapText="1"/>
    </xf>
    <xf numFmtId="10" fontId="52" fillId="33" borderId="10" xfId="0" applyNumberFormat="1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53" fillId="34" borderId="10" xfId="0" applyFont="1" applyFill="1" applyBorder="1" applyAlignment="1">
      <alignment horizontal="right" vertical="center"/>
    </xf>
    <xf numFmtId="3" fontId="54" fillId="33" borderId="10" xfId="0" applyNumberFormat="1" applyFont="1" applyFill="1" applyBorder="1" applyAlignment="1">
      <alignment horizontal="right" vertical="center"/>
    </xf>
    <xf numFmtId="3" fontId="55" fillId="33" borderId="10" xfId="0" applyNumberFormat="1" applyFont="1" applyFill="1" applyBorder="1" applyAlignment="1">
      <alignment horizontal="right" vertical="center"/>
    </xf>
    <xf numFmtId="0" fontId="56" fillId="35" borderId="11" xfId="0" applyFont="1" applyFill="1" applyBorder="1" applyAlignment="1">
      <alignment vertical="center"/>
    </xf>
    <xf numFmtId="3" fontId="57" fillId="35" borderId="12" xfId="0" applyNumberFormat="1" applyFont="1" applyFill="1" applyBorder="1" applyAlignment="1">
      <alignment horizontal="right" vertical="center" wrapText="1"/>
    </xf>
    <xf numFmtId="0" fontId="57" fillId="35" borderId="12" xfId="0" applyFont="1" applyFill="1" applyBorder="1" applyAlignment="1">
      <alignment horizontal="right" vertical="center" wrapText="1"/>
    </xf>
    <xf numFmtId="3" fontId="57" fillId="35" borderId="12" xfId="0" applyNumberFormat="1" applyFont="1" applyFill="1" applyBorder="1" applyAlignment="1">
      <alignment horizontal="right" vertical="center"/>
    </xf>
    <xf numFmtId="10" fontId="57" fillId="35" borderId="12" xfId="0" applyNumberFormat="1" applyFont="1" applyFill="1" applyBorder="1" applyAlignment="1">
      <alignment horizontal="center" vertical="center" wrapText="1"/>
    </xf>
    <xf numFmtId="0" fontId="57" fillId="35" borderId="12" xfId="0" applyFont="1" applyFill="1" applyBorder="1" applyAlignment="1">
      <alignment horizontal="center" vertical="center" wrapText="1"/>
    </xf>
    <xf numFmtId="0" fontId="57" fillId="35" borderId="12" xfId="0" applyFont="1" applyFill="1" applyBorder="1" applyAlignment="1">
      <alignment horizontal="right" vertical="center"/>
    </xf>
    <xf numFmtId="0" fontId="58" fillId="35" borderId="12" xfId="0" applyFont="1" applyFill="1" applyBorder="1" applyAlignment="1">
      <alignment horizontal="right" vertical="center"/>
    </xf>
    <xf numFmtId="0" fontId="58" fillId="35" borderId="12" xfId="0" applyFont="1" applyFill="1" applyBorder="1" applyAlignment="1">
      <alignment horizontal="right" vertical="center" wrapText="1"/>
    </xf>
    <xf numFmtId="0" fontId="59" fillId="0" borderId="0" xfId="0" applyFont="1" applyAlignment="1">
      <alignment vertical="center"/>
    </xf>
    <xf numFmtId="0" fontId="60" fillId="36" borderId="13" xfId="0" applyFont="1" applyFill="1" applyBorder="1" applyAlignment="1">
      <alignment vertical="center"/>
    </xf>
    <xf numFmtId="0" fontId="53" fillId="33" borderId="14" xfId="0" applyFont="1" applyFill="1" applyBorder="1" applyAlignment="1">
      <alignment horizontal="center" vertical="center"/>
    </xf>
    <xf numFmtId="1" fontId="53" fillId="33" borderId="10" xfId="0" applyNumberFormat="1" applyFont="1" applyFill="1" applyBorder="1" applyAlignment="1">
      <alignment horizontal="right" vertical="center" wrapText="1"/>
    </xf>
    <xf numFmtId="1" fontId="61" fillId="36" borderId="13" xfId="0" applyNumberFormat="1" applyFont="1" applyFill="1" applyBorder="1" applyAlignment="1">
      <alignment horizontal="right" vertical="center" wrapText="1"/>
    </xf>
    <xf numFmtId="0" fontId="53" fillId="34" borderId="10" xfId="0" applyFont="1" applyFill="1" applyBorder="1" applyAlignment="1">
      <alignment horizontal="center" vertical="center" wrapText="1"/>
    </xf>
    <xf numFmtId="3" fontId="53" fillId="0" borderId="10" xfId="0" applyNumberFormat="1" applyFont="1" applyBorder="1" applyAlignment="1">
      <alignment horizontal="right" vertical="center" wrapText="1"/>
    </xf>
    <xf numFmtId="0" fontId="62" fillId="37" borderId="15" xfId="0" applyFont="1" applyFill="1" applyBorder="1" applyAlignment="1">
      <alignment horizontal="center" vertical="center"/>
    </xf>
    <xf numFmtId="0" fontId="62" fillId="37" borderId="16" xfId="0" applyFont="1" applyFill="1" applyBorder="1" applyAlignment="1">
      <alignment horizontal="center" vertical="center" wrapText="1"/>
    </xf>
    <xf numFmtId="0" fontId="62" fillId="37" borderId="15" xfId="0" applyFont="1" applyFill="1" applyBorder="1" applyAlignment="1">
      <alignment horizontal="center" vertical="center" wrapText="1"/>
    </xf>
    <xf numFmtId="0" fontId="63" fillId="0" borderId="17" xfId="0" applyFont="1" applyBorder="1" applyAlignment="1">
      <alignment horizontal="center" vertical="center"/>
    </xf>
    <xf numFmtId="0" fontId="55" fillId="0" borderId="18" xfId="0" applyFont="1" applyBorder="1" applyAlignment="1">
      <alignment horizontal="center" vertical="center"/>
    </xf>
    <xf numFmtId="3" fontId="53" fillId="0" borderId="18" xfId="0" applyNumberFormat="1" applyFont="1" applyBorder="1" applyAlignment="1">
      <alignment horizontal="right" vertical="center" wrapText="1"/>
    </xf>
    <xf numFmtId="0" fontId="63" fillId="0" borderId="14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3" fontId="53" fillId="0" borderId="10" xfId="0" applyNumberFormat="1" applyFont="1" applyBorder="1" applyAlignment="1">
      <alignment horizontal="right" vertical="center"/>
    </xf>
    <xf numFmtId="0" fontId="59" fillId="0" borderId="0" xfId="0" applyFont="1" applyAlignment="1">
      <alignment horizontal="left" vertical="center"/>
    </xf>
    <xf numFmtId="0" fontId="55" fillId="0" borderId="18" xfId="0" applyFont="1" applyBorder="1" applyAlignment="1">
      <alignment horizontal="left" vertical="center"/>
    </xf>
    <xf numFmtId="0" fontId="63" fillId="0" borderId="19" xfId="0" applyFont="1" applyBorder="1" applyAlignment="1">
      <alignment horizontal="center" vertical="center"/>
    </xf>
    <xf numFmtId="0" fontId="55" fillId="0" borderId="20" xfId="0" applyFont="1" applyBorder="1" applyAlignment="1">
      <alignment horizontal="left" vertical="center"/>
    </xf>
    <xf numFmtId="0" fontId="55" fillId="0" borderId="21" xfId="0" applyFont="1" applyBorder="1" applyAlignment="1">
      <alignment horizontal="center" vertical="center"/>
    </xf>
    <xf numFmtId="3" fontId="53" fillId="0" borderId="21" xfId="0" applyNumberFormat="1" applyFont="1" applyBorder="1" applyAlignment="1">
      <alignment horizontal="right" vertical="center" wrapText="1"/>
    </xf>
    <xf numFmtId="0" fontId="63" fillId="0" borderId="22" xfId="0" applyFont="1" applyBorder="1" applyAlignment="1">
      <alignment horizontal="center" vertical="center"/>
    </xf>
    <xf numFmtId="0" fontId="55" fillId="0" borderId="23" xfId="0" applyFont="1" applyBorder="1" applyAlignment="1">
      <alignment horizontal="left" vertical="center"/>
    </xf>
    <xf numFmtId="0" fontId="55" fillId="0" borderId="23" xfId="0" applyFont="1" applyBorder="1" applyAlignment="1">
      <alignment horizontal="center" vertical="center"/>
    </xf>
    <xf numFmtId="3" fontId="53" fillId="0" borderId="23" xfId="0" applyNumberFormat="1" applyFont="1" applyBorder="1" applyAlignment="1">
      <alignment horizontal="right" vertical="center"/>
    </xf>
    <xf numFmtId="3" fontId="53" fillId="0" borderId="23" xfId="0" applyNumberFormat="1" applyFont="1" applyBorder="1" applyAlignment="1">
      <alignment horizontal="right" vertical="center" wrapText="1"/>
    </xf>
    <xf numFmtId="3" fontId="53" fillId="0" borderId="18" xfId="0" applyNumberFormat="1" applyFont="1" applyBorder="1" applyAlignment="1">
      <alignment horizontal="right" vertical="center"/>
    </xf>
    <xf numFmtId="3" fontId="53" fillId="0" borderId="21" xfId="0" applyNumberFormat="1" applyFont="1" applyBorder="1" applyAlignment="1">
      <alignment horizontal="right" vertical="center"/>
    </xf>
    <xf numFmtId="0" fontId="55" fillId="0" borderId="20" xfId="0" applyFont="1" applyBorder="1" applyAlignment="1">
      <alignment horizontal="center" vertical="center"/>
    </xf>
    <xf numFmtId="0" fontId="55" fillId="0" borderId="22" xfId="0" applyFont="1" applyBorder="1" applyAlignment="1">
      <alignment horizontal="center" vertical="center"/>
    </xf>
    <xf numFmtId="0" fontId="64" fillId="37" borderId="15" xfId="0" applyFont="1" applyFill="1" applyBorder="1" applyAlignment="1">
      <alignment horizontal="center" vertical="center" wrapText="1"/>
    </xf>
    <xf numFmtId="0" fontId="64" fillId="38" borderId="24" xfId="0" applyFont="1" applyFill="1" applyBorder="1" applyAlignment="1">
      <alignment horizontal="center" vertical="center" textRotation="90" wrapText="1"/>
    </xf>
    <xf numFmtId="0" fontId="64" fillId="38" borderId="25" xfId="0" applyFont="1" applyFill="1" applyBorder="1" applyAlignment="1">
      <alignment horizontal="center" vertical="center" wrapText="1"/>
    </xf>
    <xf numFmtId="0" fontId="64" fillId="38" borderId="25" xfId="0" applyFont="1" applyFill="1" applyBorder="1" applyAlignment="1">
      <alignment horizontal="center" vertical="center" textRotation="90" wrapText="1"/>
    </xf>
    <xf numFmtId="0" fontId="64" fillId="38" borderId="26" xfId="0" applyFont="1" applyFill="1" applyBorder="1" applyAlignment="1">
      <alignment horizontal="center" vertical="center" wrapText="1"/>
    </xf>
    <xf numFmtId="174" fontId="0" fillId="0" borderId="0" xfId="0" applyNumberFormat="1" applyAlignment="1">
      <alignment/>
    </xf>
    <xf numFmtId="0" fontId="65" fillId="0" borderId="0" xfId="52" applyFont="1">
      <alignment/>
      <protection/>
    </xf>
    <xf numFmtId="0" fontId="53" fillId="33" borderId="14" xfId="0" applyFont="1" applyFill="1" applyBorder="1" applyAlignment="1">
      <alignment horizontal="left" vertical="center"/>
    </xf>
    <xf numFmtId="10" fontId="52" fillId="33" borderId="27" xfId="0" applyNumberFormat="1" applyFont="1" applyFill="1" applyBorder="1" applyAlignment="1">
      <alignment horizontal="center" vertical="center" wrapText="1"/>
    </xf>
    <xf numFmtId="0" fontId="52" fillId="33" borderId="21" xfId="0" applyFont="1" applyFill="1" applyBorder="1" applyAlignment="1">
      <alignment horizontal="center" vertical="center" wrapText="1"/>
    </xf>
    <xf numFmtId="0" fontId="52" fillId="33" borderId="28" xfId="0" applyFont="1" applyFill="1" applyBorder="1" applyAlignment="1">
      <alignment horizontal="center" vertical="center" wrapText="1"/>
    </xf>
    <xf numFmtId="3" fontId="53" fillId="33" borderId="27" xfId="0" applyNumberFormat="1" applyFont="1" applyFill="1" applyBorder="1" applyAlignment="1">
      <alignment horizontal="right" vertical="center" wrapText="1"/>
    </xf>
    <xf numFmtId="10" fontId="52" fillId="33" borderId="21" xfId="0" applyNumberFormat="1" applyFont="1" applyFill="1" applyBorder="1" applyAlignment="1">
      <alignment horizontal="center" vertical="center" wrapText="1"/>
    </xf>
    <xf numFmtId="10" fontId="52" fillId="33" borderId="28" xfId="0" applyNumberFormat="1" applyFont="1" applyFill="1" applyBorder="1" applyAlignment="1">
      <alignment horizontal="center" vertical="center" wrapText="1"/>
    </xf>
    <xf numFmtId="0" fontId="53" fillId="34" borderId="27" xfId="0" applyFont="1" applyFill="1" applyBorder="1" applyAlignment="1">
      <alignment horizontal="center" vertical="center" wrapText="1"/>
    </xf>
    <xf numFmtId="3" fontId="53" fillId="33" borderId="21" xfId="0" applyNumberFormat="1" applyFont="1" applyFill="1" applyBorder="1" applyAlignment="1">
      <alignment horizontal="right" vertical="center"/>
    </xf>
    <xf numFmtId="3" fontId="53" fillId="33" borderId="21" xfId="0" applyNumberFormat="1" applyFont="1" applyFill="1" applyBorder="1" applyAlignment="1">
      <alignment horizontal="right" vertical="center" wrapText="1"/>
    </xf>
    <xf numFmtId="3" fontId="53" fillId="33" borderId="28" xfId="0" applyNumberFormat="1" applyFont="1" applyFill="1" applyBorder="1" applyAlignment="1">
      <alignment horizontal="right" vertical="center"/>
    </xf>
    <xf numFmtId="3" fontId="53" fillId="33" borderId="28" xfId="0" applyNumberFormat="1" applyFont="1" applyFill="1" applyBorder="1" applyAlignment="1">
      <alignment horizontal="right" vertical="center" wrapText="1"/>
    </xf>
    <xf numFmtId="0" fontId="53" fillId="34" borderId="27" xfId="0" applyFont="1" applyFill="1" applyBorder="1" applyAlignment="1">
      <alignment horizontal="right" vertical="center"/>
    </xf>
    <xf numFmtId="1" fontId="53" fillId="33" borderId="27" xfId="0" applyNumberFormat="1" applyFont="1" applyFill="1" applyBorder="1" applyAlignment="1">
      <alignment horizontal="right" vertical="center" wrapText="1"/>
    </xf>
    <xf numFmtId="1" fontId="53" fillId="33" borderId="21" xfId="0" applyNumberFormat="1" applyFont="1" applyFill="1" applyBorder="1" applyAlignment="1">
      <alignment horizontal="right" vertical="center" wrapText="1"/>
    </xf>
    <xf numFmtId="0" fontId="64" fillId="38" borderId="15" xfId="0" applyFont="1" applyFill="1" applyBorder="1" applyAlignment="1">
      <alignment horizontal="center" vertical="center" wrapText="1"/>
    </xf>
    <xf numFmtId="174" fontId="52" fillId="33" borderId="21" xfId="0" applyNumberFormat="1" applyFont="1" applyFill="1" applyBorder="1" applyAlignment="1">
      <alignment horizontal="center" vertical="center" wrapText="1"/>
    </xf>
    <xf numFmtId="1" fontId="53" fillId="33" borderId="28" xfId="0" applyNumberFormat="1" applyFont="1" applyFill="1" applyBorder="1" applyAlignment="1">
      <alignment horizontal="right" vertical="center" wrapText="1"/>
    </xf>
    <xf numFmtId="0" fontId="66" fillId="35" borderId="13" xfId="0" applyFont="1" applyFill="1" applyBorder="1" applyAlignment="1">
      <alignment vertical="center"/>
    </xf>
    <xf numFmtId="0" fontId="60" fillId="35" borderId="29" xfId="0" applyFont="1" applyFill="1" applyBorder="1" applyAlignment="1">
      <alignment vertical="center"/>
    </xf>
    <xf numFmtId="0" fontId="62" fillId="38" borderId="30" xfId="0" applyFont="1" applyFill="1" applyBorder="1" applyAlignment="1">
      <alignment horizontal="center" vertical="center" wrapText="1"/>
    </xf>
    <xf numFmtId="0" fontId="62" fillId="38" borderId="14" xfId="0" applyFont="1" applyFill="1" applyBorder="1" applyAlignment="1">
      <alignment horizontal="center" vertical="center" wrapText="1"/>
    </xf>
    <xf numFmtId="0" fontId="64" fillId="38" borderId="26" xfId="0" applyFont="1" applyFill="1" applyBorder="1" applyAlignment="1">
      <alignment horizontal="center" vertical="center" wrapText="1"/>
    </xf>
    <xf numFmtId="177" fontId="57" fillId="35" borderId="29" xfId="0" applyNumberFormat="1" applyFont="1" applyFill="1" applyBorder="1" applyAlignment="1">
      <alignment horizontal="right" vertical="center" wrapText="1"/>
    </xf>
    <xf numFmtId="177" fontId="57" fillId="35" borderId="29" xfId="0" applyNumberFormat="1" applyFont="1" applyFill="1" applyBorder="1" applyAlignment="1">
      <alignment horizontal="right" vertical="center"/>
    </xf>
    <xf numFmtId="177" fontId="57" fillId="35" borderId="29" xfId="0" applyNumberFormat="1" applyFont="1" applyFill="1" applyBorder="1" applyAlignment="1">
      <alignment horizontal="center" vertical="center" wrapText="1"/>
    </xf>
    <xf numFmtId="177" fontId="61" fillId="35" borderId="29" xfId="0" applyNumberFormat="1" applyFont="1" applyFill="1" applyBorder="1" applyAlignment="1">
      <alignment horizontal="right" vertical="center" wrapText="1"/>
    </xf>
    <xf numFmtId="177" fontId="58" fillId="35" borderId="29" xfId="0" applyNumberFormat="1" applyFont="1" applyFill="1" applyBorder="1" applyAlignment="1">
      <alignment horizontal="right" vertical="center"/>
    </xf>
    <xf numFmtId="177" fontId="58" fillId="35" borderId="29" xfId="0" applyNumberFormat="1" applyFont="1" applyFill="1" applyBorder="1" applyAlignment="1">
      <alignment horizontal="right" vertical="center" wrapText="1"/>
    </xf>
  </cellXfs>
  <cellStyles count="53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19" xfId="51"/>
    <cellStyle name="Normalno 2 3" xfId="52"/>
    <cellStyle name="Normalno 2 4" xfId="53"/>
    <cellStyle name="Obično_List1" xfId="54"/>
    <cellStyle name="Percent" xfId="55"/>
    <cellStyle name="Povezana ćelija" xfId="56"/>
    <cellStyle name="Followed Hyperlink" xfId="57"/>
    <cellStyle name="Provjera ćelije" xfId="58"/>
    <cellStyle name="Tekst objašnjenja" xfId="59"/>
    <cellStyle name="Tekst upozorenja" xfId="60"/>
    <cellStyle name="Ukupni zbroj" xfId="61"/>
    <cellStyle name="Unos" xfId="62"/>
    <cellStyle name="Currency" xfId="63"/>
    <cellStyle name="Currency [0]" xfId="64"/>
    <cellStyle name="Comma" xfId="65"/>
    <cellStyle name="Comma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180975</xdr:rowOff>
    </xdr:from>
    <xdr:to>
      <xdr:col>2</xdr:col>
      <xdr:colOff>485775</xdr:colOff>
      <xdr:row>2</xdr:row>
      <xdr:rowOff>66675</xdr:rowOff>
    </xdr:to>
    <xdr:pic>
      <xdr:nvPicPr>
        <xdr:cNvPr id="1" name="Slika 1" descr="Opis: Fina - novi zn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80975"/>
          <a:ext cx="23812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28575</xdr:rowOff>
    </xdr:from>
    <xdr:to>
      <xdr:col>2</xdr:col>
      <xdr:colOff>247650</xdr:colOff>
      <xdr:row>2</xdr:row>
      <xdr:rowOff>104775</xdr:rowOff>
    </xdr:to>
    <xdr:pic>
      <xdr:nvPicPr>
        <xdr:cNvPr id="1" name="Slika 1" descr="Opis: Fina - novi zn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19075"/>
          <a:ext cx="13906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152400</xdr:rowOff>
    </xdr:from>
    <xdr:to>
      <xdr:col>1</xdr:col>
      <xdr:colOff>1095375</xdr:colOff>
      <xdr:row>2</xdr:row>
      <xdr:rowOff>38100</xdr:rowOff>
    </xdr:to>
    <xdr:pic>
      <xdr:nvPicPr>
        <xdr:cNvPr id="1" name="Slika 1" descr="Opis: Fina - novi zn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52400"/>
          <a:ext cx="13906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12"/>
  <sheetViews>
    <sheetView zoomScalePageLayoutView="0" workbookViewId="0" topLeftCell="A1">
      <selection activeCell="A14" sqref="A14"/>
    </sheetView>
  </sheetViews>
  <sheetFormatPr defaultColWidth="9.140625" defaultRowHeight="15"/>
  <cols>
    <col min="1" max="1" width="21.00390625" style="0" customWidth="1"/>
  </cols>
  <sheetData>
    <row r="4" ht="15">
      <c r="A4" s="55" t="s">
        <v>69</v>
      </c>
    </row>
    <row r="5" ht="15.75" thickBot="1"/>
    <row r="6" spans="1:8" ht="15.75" customHeight="1" thickBot="1">
      <c r="A6" s="76" t="s">
        <v>72</v>
      </c>
      <c r="B6" s="78" t="s">
        <v>39</v>
      </c>
      <c r="C6" s="78" t="s">
        <v>35</v>
      </c>
      <c r="D6" s="78"/>
      <c r="E6" s="78"/>
      <c r="F6" s="78" t="s">
        <v>36</v>
      </c>
      <c r="G6" s="78"/>
      <c r="H6" s="78"/>
    </row>
    <row r="7" spans="1:8" ht="15.75" thickBot="1">
      <c r="A7" s="77"/>
      <c r="B7" s="78"/>
      <c r="C7" s="53" t="s">
        <v>66</v>
      </c>
      <c r="D7" s="53" t="s">
        <v>67</v>
      </c>
      <c r="E7" s="53" t="s">
        <v>68</v>
      </c>
      <c r="F7" s="53" t="s">
        <v>66</v>
      </c>
      <c r="G7" s="53" t="s">
        <v>67</v>
      </c>
      <c r="H7" s="53" t="s">
        <v>68</v>
      </c>
    </row>
    <row r="8" spans="1:10" ht="15.75" thickBot="1">
      <c r="A8" s="56" t="s">
        <v>73</v>
      </c>
      <c r="B8" s="1" t="s">
        <v>33</v>
      </c>
      <c r="C8" s="24">
        <v>98</v>
      </c>
      <c r="D8" s="24">
        <v>95</v>
      </c>
      <c r="E8" s="24">
        <v>112</v>
      </c>
      <c r="F8" s="24">
        <v>653</v>
      </c>
      <c r="G8" s="24">
        <v>1068</v>
      </c>
      <c r="H8" s="24">
        <v>629</v>
      </c>
      <c r="I8" s="54"/>
      <c r="J8" s="54"/>
    </row>
    <row r="9" spans="1:10" ht="15.75" customHeight="1" thickBot="1">
      <c r="A9" s="56" t="s">
        <v>74</v>
      </c>
      <c r="B9" s="1" t="s">
        <v>34</v>
      </c>
      <c r="C9" s="24">
        <v>90</v>
      </c>
      <c r="D9" s="24">
        <v>87</v>
      </c>
      <c r="E9" s="24">
        <v>101</v>
      </c>
      <c r="F9" s="24">
        <v>434</v>
      </c>
      <c r="G9" s="24">
        <v>475</v>
      </c>
      <c r="H9" s="24">
        <v>564</v>
      </c>
      <c r="I9" s="54"/>
      <c r="J9" s="54"/>
    </row>
    <row r="10" spans="1:10" ht="15.75" thickBot="1">
      <c r="A10" s="56" t="s">
        <v>75</v>
      </c>
      <c r="B10" s="1" t="s">
        <v>32</v>
      </c>
      <c r="C10" s="24">
        <v>95</v>
      </c>
      <c r="D10" s="24">
        <v>97</v>
      </c>
      <c r="E10" s="24">
        <v>106</v>
      </c>
      <c r="F10" s="24">
        <v>631</v>
      </c>
      <c r="G10" s="24">
        <v>489</v>
      </c>
      <c r="H10" s="24">
        <v>517</v>
      </c>
      <c r="I10" s="54"/>
      <c r="J10" s="54"/>
    </row>
    <row r="12" ht="15">
      <c r="A12" s="34" t="s">
        <v>64</v>
      </c>
    </row>
  </sheetData>
  <sheetProtection/>
  <mergeCells count="4">
    <mergeCell ref="A6:A7"/>
    <mergeCell ref="B6:B7"/>
    <mergeCell ref="C6:E6"/>
    <mergeCell ref="F6:H6"/>
  </mergeCells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G12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6.28125" style="0" customWidth="1"/>
    <col min="2" max="2" width="13.7109375" style="0" customWidth="1"/>
    <col min="3" max="3" width="39.00390625" style="0" customWidth="1"/>
    <col min="4" max="4" width="11.140625" style="0" customWidth="1"/>
    <col min="5" max="7" width="11.8515625" style="0" customWidth="1"/>
  </cols>
  <sheetData>
    <row r="4" ht="15">
      <c r="A4" s="55" t="s">
        <v>70</v>
      </c>
    </row>
    <row r="5" ht="15.75" thickBot="1"/>
    <row r="6" spans="1:7" ht="23.25" thickBot="1">
      <c r="A6" s="25" t="s">
        <v>37</v>
      </c>
      <c r="B6" s="25" t="s">
        <v>65</v>
      </c>
      <c r="C6" s="25" t="s">
        <v>54</v>
      </c>
      <c r="D6" s="25" t="s">
        <v>55</v>
      </c>
      <c r="E6" s="26" t="s">
        <v>36</v>
      </c>
      <c r="F6" s="49" t="s">
        <v>56</v>
      </c>
      <c r="G6" s="27" t="s">
        <v>57</v>
      </c>
    </row>
    <row r="7" spans="1:7" ht="15.75" thickBot="1">
      <c r="A7" s="28" t="s">
        <v>58</v>
      </c>
      <c r="B7" s="29">
        <v>67131617872</v>
      </c>
      <c r="C7" s="35" t="s">
        <v>61</v>
      </c>
      <c r="D7" s="29" t="s">
        <v>30</v>
      </c>
      <c r="E7" s="45">
        <v>366</v>
      </c>
      <c r="F7" s="30">
        <v>727629.091</v>
      </c>
      <c r="G7" s="30">
        <v>55540.756</v>
      </c>
    </row>
    <row r="8" spans="1:7" ht="15.75" thickBot="1">
      <c r="A8" s="36" t="s">
        <v>60</v>
      </c>
      <c r="B8" s="47">
        <v>12507002907</v>
      </c>
      <c r="C8" s="37" t="s">
        <v>59</v>
      </c>
      <c r="D8" s="38" t="s">
        <v>30</v>
      </c>
      <c r="E8" s="46">
        <v>625</v>
      </c>
      <c r="F8" s="39">
        <v>639149.395</v>
      </c>
      <c r="G8" s="39">
        <v>21970.737</v>
      </c>
    </row>
    <row r="9" spans="1:7" ht="15.75" thickBot="1">
      <c r="A9" s="40" t="s">
        <v>58</v>
      </c>
      <c r="B9" s="48">
        <v>28128148322</v>
      </c>
      <c r="C9" s="41" t="s">
        <v>62</v>
      </c>
      <c r="D9" s="42" t="s">
        <v>19</v>
      </c>
      <c r="E9" s="43">
        <v>1201</v>
      </c>
      <c r="F9" s="44">
        <v>1139721.856</v>
      </c>
      <c r="G9" s="44">
        <v>50602.474</v>
      </c>
    </row>
    <row r="10" spans="1:7" ht="15.75" thickBot="1">
      <c r="A10" s="31" t="s">
        <v>60</v>
      </c>
      <c r="B10" s="29">
        <v>28609792467</v>
      </c>
      <c r="C10" s="35" t="s">
        <v>63</v>
      </c>
      <c r="D10" s="32" t="s">
        <v>19</v>
      </c>
      <c r="E10" s="33">
        <v>162</v>
      </c>
      <c r="F10" s="24">
        <v>161449.854</v>
      </c>
      <c r="G10" s="24">
        <v>5518.381</v>
      </c>
    </row>
    <row r="12" ht="15">
      <c r="A12" s="34" t="s">
        <v>64</v>
      </c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Q41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6.28125" style="0" customWidth="1"/>
    <col min="2" max="2" width="16.8515625" style="0" bestFit="1" customWidth="1"/>
    <col min="5" max="8" width="10.7109375" style="0" customWidth="1"/>
    <col min="9" max="10" width="9.140625" style="0" customWidth="1"/>
    <col min="11" max="11" width="10.00390625" style="0" customWidth="1"/>
    <col min="12" max="12" width="9.8515625" style="0" customWidth="1"/>
    <col min="13" max="13" width="9.140625" style="0" customWidth="1"/>
    <col min="14" max="14" width="11.57421875" style="0" customWidth="1"/>
    <col min="15" max="17" width="9.140625" style="0" customWidth="1"/>
  </cols>
  <sheetData>
    <row r="4" ht="15">
      <c r="A4" s="55" t="s">
        <v>71</v>
      </c>
    </row>
    <row r="5" ht="15.75" thickBot="1"/>
    <row r="6" spans="1:17" ht="51" customHeight="1" thickBot="1">
      <c r="A6" s="50" t="s">
        <v>38</v>
      </c>
      <c r="B6" s="51" t="s">
        <v>39</v>
      </c>
      <c r="C6" s="51" t="s">
        <v>40</v>
      </c>
      <c r="D6" s="52" t="s">
        <v>31</v>
      </c>
      <c r="E6" s="51" t="s">
        <v>41</v>
      </c>
      <c r="F6" s="51" t="s">
        <v>42</v>
      </c>
      <c r="G6" s="51" t="s">
        <v>43</v>
      </c>
      <c r="H6" s="51" t="s">
        <v>44</v>
      </c>
      <c r="I6" s="51" t="s">
        <v>45</v>
      </c>
      <c r="J6" s="52" t="s">
        <v>31</v>
      </c>
      <c r="K6" s="51" t="s">
        <v>46</v>
      </c>
      <c r="L6" s="71" t="s">
        <v>47</v>
      </c>
      <c r="M6" s="52" t="s">
        <v>31</v>
      </c>
      <c r="N6" s="71" t="s">
        <v>48</v>
      </c>
      <c r="O6" s="71" t="s">
        <v>49</v>
      </c>
      <c r="P6" s="52" t="s">
        <v>31</v>
      </c>
      <c r="Q6" s="51" t="s">
        <v>50</v>
      </c>
    </row>
    <row r="7" spans="1:17" ht="15.75" thickBot="1">
      <c r="A7" s="20">
        <v>14</v>
      </c>
      <c r="B7" s="1" t="s">
        <v>30</v>
      </c>
      <c r="C7" s="24">
        <v>99</v>
      </c>
      <c r="D7" s="23">
        <v>136</v>
      </c>
      <c r="E7" s="2">
        <v>10825</v>
      </c>
      <c r="F7" s="3">
        <v>7421</v>
      </c>
      <c r="G7" s="4">
        <v>0.686</v>
      </c>
      <c r="H7" s="58">
        <v>12.5</v>
      </c>
      <c r="I7" s="2">
        <v>1824</v>
      </c>
      <c r="J7" s="6">
        <v>59</v>
      </c>
      <c r="K7" s="69">
        <f aca="true" t="shared" si="0" ref="K7:K38">I7/C7</f>
        <v>18.424242424242426</v>
      </c>
      <c r="L7" s="66">
        <v>1661739.193</v>
      </c>
      <c r="M7" s="68">
        <v>38</v>
      </c>
      <c r="N7" s="73">
        <f aca="true" t="shared" si="1" ref="N7:N38">L7/I7</f>
        <v>911.0412242324561</v>
      </c>
      <c r="O7" s="66">
        <v>97385.677</v>
      </c>
      <c r="P7" s="6">
        <v>26</v>
      </c>
      <c r="Q7" s="65">
        <v>4614.743740862573</v>
      </c>
    </row>
    <row r="8" spans="1:17" ht="15.75" thickBot="1">
      <c r="A8" s="20">
        <v>8</v>
      </c>
      <c r="B8" s="1" t="s">
        <v>29</v>
      </c>
      <c r="C8" s="24">
        <v>97</v>
      </c>
      <c r="D8" s="23">
        <v>137</v>
      </c>
      <c r="E8" s="2">
        <v>2879</v>
      </c>
      <c r="F8" s="3">
        <v>1934</v>
      </c>
      <c r="G8" s="57">
        <v>0.672</v>
      </c>
      <c r="H8" s="59">
        <v>47.6</v>
      </c>
      <c r="I8" s="2">
        <v>1509</v>
      </c>
      <c r="J8" s="6">
        <v>71</v>
      </c>
      <c r="K8" s="21">
        <f t="shared" si="0"/>
        <v>15.556701030927835</v>
      </c>
      <c r="L8" s="2">
        <v>651582.973</v>
      </c>
      <c r="M8" s="6">
        <v>89</v>
      </c>
      <c r="N8" s="21">
        <f t="shared" si="1"/>
        <v>431.79786149768057</v>
      </c>
      <c r="O8" s="2">
        <v>31399.25</v>
      </c>
      <c r="P8" s="68">
        <v>76</v>
      </c>
      <c r="Q8" s="67">
        <v>5368.7888226198365</v>
      </c>
    </row>
    <row r="9" spans="1:17" ht="15.75" thickBot="1">
      <c r="A9" s="20">
        <v>11</v>
      </c>
      <c r="B9" s="1" t="s">
        <v>28</v>
      </c>
      <c r="C9" s="24">
        <v>95</v>
      </c>
      <c r="D9" s="23">
        <v>138</v>
      </c>
      <c r="E9" s="2">
        <v>11323</v>
      </c>
      <c r="F9" s="3">
        <v>7262</v>
      </c>
      <c r="G9" s="4">
        <v>0.641</v>
      </c>
      <c r="H9" s="5">
        <v>11.4</v>
      </c>
      <c r="I9" s="2">
        <v>438</v>
      </c>
      <c r="J9" s="6">
        <v>178</v>
      </c>
      <c r="K9" s="21">
        <f t="shared" si="0"/>
        <v>4.610526315789474</v>
      </c>
      <c r="L9" s="2">
        <v>182479.5</v>
      </c>
      <c r="M9" s="6">
        <v>201</v>
      </c>
      <c r="N9" s="21">
        <f t="shared" si="1"/>
        <v>416.61986301369865</v>
      </c>
      <c r="O9" s="2">
        <v>1248.688</v>
      </c>
      <c r="P9" s="6">
        <v>351</v>
      </c>
      <c r="Q9" s="3">
        <v>3220.396499238965</v>
      </c>
    </row>
    <row r="10" spans="1:17" ht="15.75" thickBot="1">
      <c r="A10" s="20">
        <v>11</v>
      </c>
      <c r="B10" s="1" t="s">
        <v>26</v>
      </c>
      <c r="C10" s="24">
        <v>93</v>
      </c>
      <c r="D10" s="23">
        <v>144</v>
      </c>
      <c r="E10" s="2">
        <v>8460</v>
      </c>
      <c r="F10" s="3">
        <v>5319</v>
      </c>
      <c r="G10" s="4">
        <v>0.629</v>
      </c>
      <c r="H10" s="58">
        <v>16.2</v>
      </c>
      <c r="I10" s="2">
        <v>650</v>
      </c>
      <c r="J10" s="6">
        <v>137</v>
      </c>
      <c r="K10" s="21">
        <f t="shared" si="0"/>
        <v>6.989247311827957</v>
      </c>
      <c r="L10" s="2">
        <v>178176.749</v>
      </c>
      <c r="M10" s="6">
        <v>202</v>
      </c>
      <c r="N10" s="21">
        <f t="shared" si="1"/>
        <v>274.1180753846154</v>
      </c>
      <c r="O10" s="2">
        <v>6025.584</v>
      </c>
      <c r="P10" s="6">
        <v>201</v>
      </c>
      <c r="Q10" s="3">
        <v>3809.2033333333334</v>
      </c>
    </row>
    <row r="11" spans="1:17" ht="15.75" thickBot="1">
      <c r="A11" s="20">
        <v>17</v>
      </c>
      <c r="B11" s="1" t="s">
        <v>27</v>
      </c>
      <c r="C11" s="24">
        <v>93</v>
      </c>
      <c r="D11" s="23">
        <v>144</v>
      </c>
      <c r="E11" s="2">
        <v>2781</v>
      </c>
      <c r="F11" s="3">
        <v>1827</v>
      </c>
      <c r="G11" s="57">
        <v>0.657</v>
      </c>
      <c r="H11" s="59">
        <v>32.3</v>
      </c>
      <c r="I11" s="2">
        <v>265</v>
      </c>
      <c r="J11" s="6">
        <v>240</v>
      </c>
      <c r="K11" s="21">
        <f t="shared" si="0"/>
        <v>2.849462365591398</v>
      </c>
      <c r="L11" s="2">
        <v>102367.795</v>
      </c>
      <c r="M11" s="6">
        <v>273</v>
      </c>
      <c r="N11" s="21">
        <f t="shared" si="1"/>
        <v>386.29356603773584</v>
      </c>
      <c r="O11" s="7">
        <v>-13732.815</v>
      </c>
      <c r="P11" s="6">
        <v>535</v>
      </c>
      <c r="Q11" s="3">
        <v>4057.9578616352205</v>
      </c>
    </row>
    <row r="12" spans="1:17" ht="15.75" thickBot="1">
      <c r="A12" s="20">
        <v>2</v>
      </c>
      <c r="B12" s="1" t="s">
        <v>25</v>
      </c>
      <c r="C12" s="24">
        <v>90</v>
      </c>
      <c r="D12" s="23">
        <v>149</v>
      </c>
      <c r="E12" s="2">
        <v>5680</v>
      </c>
      <c r="F12" s="3">
        <v>3876</v>
      </c>
      <c r="G12" s="4">
        <v>0.682</v>
      </c>
      <c r="H12" s="5">
        <v>21.9</v>
      </c>
      <c r="I12" s="2">
        <v>1330</v>
      </c>
      <c r="J12" s="6">
        <v>80</v>
      </c>
      <c r="K12" s="21">
        <f t="shared" si="0"/>
        <v>14.777777777777779</v>
      </c>
      <c r="L12" s="2">
        <v>751422.747</v>
      </c>
      <c r="M12" s="6">
        <v>81</v>
      </c>
      <c r="N12" s="21">
        <f t="shared" si="1"/>
        <v>564.9795090225564</v>
      </c>
      <c r="O12" s="2">
        <v>29972.903</v>
      </c>
      <c r="P12" s="6">
        <v>78</v>
      </c>
      <c r="Q12" s="3">
        <v>3915.1872180451123</v>
      </c>
    </row>
    <row r="13" spans="1:17" ht="15.75" thickBot="1">
      <c r="A13" s="20">
        <v>2</v>
      </c>
      <c r="B13" s="1" t="s">
        <v>24</v>
      </c>
      <c r="C13" s="24">
        <v>89</v>
      </c>
      <c r="D13" s="23">
        <v>153</v>
      </c>
      <c r="E13" s="2">
        <v>6594</v>
      </c>
      <c r="F13" s="3">
        <v>4407</v>
      </c>
      <c r="G13" s="4">
        <v>0.668</v>
      </c>
      <c r="H13" s="5">
        <v>17.2</v>
      </c>
      <c r="I13" s="2">
        <v>1397</v>
      </c>
      <c r="J13" s="6">
        <v>75</v>
      </c>
      <c r="K13" s="21">
        <f t="shared" si="0"/>
        <v>15.696629213483146</v>
      </c>
      <c r="L13" s="2">
        <v>722279.871</v>
      </c>
      <c r="M13" s="6">
        <v>83</v>
      </c>
      <c r="N13" s="21">
        <f t="shared" si="1"/>
        <v>517.0220980672871</v>
      </c>
      <c r="O13" s="2">
        <v>29801.024</v>
      </c>
      <c r="P13" s="6">
        <v>79</v>
      </c>
      <c r="Q13" s="3">
        <v>4115.711465044143</v>
      </c>
    </row>
    <row r="14" spans="1:17" ht="15.75" thickBot="1">
      <c r="A14" s="20">
        <v>8</v>
      </c>
      <c r="B14" s="1" t="s">
        <v>23</v>
      </c>
      <c r="C14" s="24">
        <v>86</v>
      </c>
      <c r="D14" s="23">
        <v>159</v>
      </c>
      <c r="E14" s="2">
        <v>4618</v>
      </c>
      <c r="F14" s="3">
        <v>3232</v>
      </c>
      <c r="G14" s="61">
        <v>0.7</v>
      </c>
      <c r="H14" s="5">
        <v>23.5</v>
      </c>
      <c r="I14" s="2">
        <v>433</v>
      </c>
      <c r="J14" s="6">
        <v>179</v>
      </c>
      <c r="K14" s="21">
        <f t="shared" si="0"/>
        <v>5.034883720930233</v>
      </c>
      <c r="L14" s="2">
        <v>146077.612</v>
      </c>
      <c r="M14" s="6">
        <v>227</v>
      </c>
      <c r="N14" s="21">
        <f t="shared" si="1"/>
        <v>337.3616905311778</v>
      </c>
      <c r="O14" s="2">
        <v>8179.178</v>
      </c>
      <c r="P14" s="6">
        <v>177</v>
      </c>
      <c r="Q14" s="3">
        <v>4413.145304080062</v>
      </c>
    </row>
    <row r="15" spans="1:17" ht="15.75" thickBot="1">
      <c r="A15" s="20">
        <v>5</v>
      </c>
      <c r="B15" s="1" t="s">
        <v>21</v>
      </c>
      <c r="C15" s="24">
        <v>83</v>
      </c>
      <c r="D15" s="23">
        <v>161</v>
      </c>
      <c r="E15" s="2">
        <v>8283</v>
      </c>
      <c r="F15" s="60">
        <v>5882</v>
      </c>
      <c r="G15" s="62">
        <v>0.71</v>
      </c>
      <c r="H15" s="5">
        <v>10.9</v>
      </c>
      <c r="I15" s="2">
        <v>1060</v>
      </c>
      <c r="J15" s="6">
        <v>98</v>
      </c>
      <c r="K15" s="21">
        <f t="shared" si="0"/>
        <v>12.771084337349398</v>
      </c>
      <c r="L15" s="2">
        <v>432562.966</v>
      </c>
      <c r="M15" s="6">
        <v>115</v>
      </c>
      <c r="N15" s="21">
        <f t="shared" si="1"/>
        <v>408.07826981132075</v>
      </c>
      <c r="O15" s="2">
        <v>56382.702</v>
      </c>
      <c r="P15" s="6">
        <v>43</v>
      </c>
      <c r="Q15" s="3">
        <v>3499.5838836477983</v>
      </c>
    </row>
    <row r="16" spans="1:17" ht="15.75" thickBot="1">
      <c r="A16" s="20">
        <v>5</v>
      </c>
      <c r="B16" s="1" t="s">
        <v>22</v>
      </c>
      <c r="C16" s="24">
        <v>83</v>
      </c>
      <c r="D16" s="23">
        <v>161</v>
      </c>
      <c r="E16" s="2">
        <v>6364</v>
      </c>
      <c r="F16" s="3">
        <v>4411</v>
      </c>
      <c r="G16" s="4">
        <v>0.693</v>
      </c>
      <c r="H16" s="5">
        <v>18.8</v>
      </c>
      <c r="I16" s="2">
        <v>514</v>
      </c>
      <c r="J16" s="6">
        <v>162</v>
      </c>
      <c r="K16" s="21">
        <f t="shared" si="0"/>
        <v>6.192771084337349</v>
      </c>
      <c r="L16" s="2">
        <v>286740.078</v>
      </c>
      <c r="M16" s="6">
        <v>159</v>
      </c>
      <c r="N16" s="21">
        <f t="shared" si="1"/>
        <v>557.860073929961</v>
      </c>
      <c r="O16" s="2">
        <v>13673.203</v>
      </c>
      <c r="P16" s="6">
        <v>130</v>
      </c>
      <c r="Q16" s="3">
        <v>4426.321498054474</v>
      </c>
    </row>
    <row r="17" spans="1:17" ht="15.75" thickBot="1">
      <c r="A17" s="20">
        <v>7</v>
      </c>
      <c r="B17" s="1" t="s">
        <v>20</v>
      </c>
      <c r="C17" s="24">
        <v>82</v>
      </c>
      <c r="D17" s="23">
        <v>163</v>
      </c>
      <c r="E17" s="64">
        <v>6478</v>
      </c>
      <c r="F17" s="65">
        <v>4280</v>
      </c>
      <c r="G17" s="4">
        <v>0.661</v>
      </c>
      <c r="H17" s="5">
        <v>19.9</v>
      </c>
      <c r="I17" s="2">
        <v>512</v>
      </c>
      <c r="J17" s="6">
        <v>163</v>
      </c>
      <c r="K17" s="21">
        <f t="shared" si="0"/>
        <v>6.2439024390243905</v>
      </c>
      <c r="L17" s="2">
        <v>343719.562</v>
      </c>
      <c r="M17" s="6">
        <v>142</v>
      </c>
      <c r="N17" s="21">
        <f t="shared" si="1"/>
        <v>671.32726953125</v>
      </c>
      <c r="O17" s="2">
        <v>10208.803</v>
      </c>
      <c r="P17" s="6">
        <v>153</v>
      </c>
      <c r="Q17" s="3">
        <v>3785.9996744791665</v>
      </c>
    </row>
    <row r="18" spans="1:17" ht="15.75" thickBot="1">
      <c r="A18" s="20">
        <v>15</v>
      </c>
      <c r="B18" s="1" t="s">
        <v>18</v>
      </c>
      <c r="C18" s="24">
        <v>76</v>
      </c>
      <c r="D18" s="63">
        <v>175</v>
      </c>
      <c r="E18" s="66">
        <v>15407</v>
      </c>
      <c r="F18" s="67">
        <v>10231</v>
      </c>
      <c r="G18" s="4">
        <v>0.664</v>
      </c>
      <c r="H18" s="5">
        <v>7.3</v>
      </c>
      <c r="I18" s="2">
        <v>401</v>
      </c>
      <c r="J18" s="6">
        <v>189</v>
      </c>
      <c r="K18" s="70">
        <f t="shared" si="0"/>
        <v>5.276315789473684</v>
      </c>
      <c r="L18" s="64">
        <v>230996.239</v>
      </c>
      <c r="M18" s="6">
        <v>174</v>
      </c>
      <c r="N18" s="21">
        <f t="shared" si="1"/>
        <v>576.0504713216958</v>
      </c>
      <c r="O18" s="2">
        <v>4698.655</v>
      </c>
      <c r="P18" s="6">
        <v>224</v>
      </c>
      <c r="Q18" s="3">
        <v>3897.359310058188</v>
      </c>
    </row>
    <row r="19" spans="1:17" ht="15.75" thickBot="1">
      <c r="A19" s="20">
        <v>17</v>
      </c>
      <c r="B19" s="1" t="s">
        <v>19</v>
      </c>
      <c r="C19" s="24">
        <v>76</v>
      </c>
      <c r="D19" s="23">
        <v>175</v>
      </c>
      <c r="E19" s="8">
        <v>6572</v>
      </c>
      <c r="F19" s="3">
        <v>4337</v>
      </c>
      <c r="G19" s="4">
        <v>0.66</v>
      </c>
      <c r="H19" s="5">
        <v>13.4</v>
      </c>
      <c r="I19" s="2">
        <v>1896</v>
      </c>
      <c r="J19" s="68">
        <v>57</v>
      </c>
      <c r="K19" s="73">
        <f t="shared" si="0"/>
        <v>24.94736842105263</v>
      </c>
      <c r="L19" s="66">
        <v>1504974.016</v>
      </c>
      <c r="M19" s="6">
        <v>46</v>
      </c>
      <c r="N19" s="21">
        <f t="shared" si="1"/>
        <v>793.7626666666667</v>
      </c>
      <c r="O19" s="2">
        <v>59334.032</v>
      </c>
      <c r="P19" s="6">
        <v>41</v>
      </c>
      <c r="Q19" s="3">
        <v>4183.568565400844</v>
      </c>
    </row>
    <row r="20" spans="1:17" ht="15.75" thickBot="1">
      <c r="A20" s="20">
        <v>8</v>
      </c>
      <c r="B20" s="1" t="s">
        <v>17</v>
      </c>
      <c r="C20" s="24">
        <v>75</v>
      </c>
      <c r="D20" s="23">
        <v>177</v>
      </c>
      <c r="E20" s="8">
        <v>5076</v>
      </c>
      <c r="F20" s="3">
        <v>3347</v>
      </c>
      <c r="G20" s="4">
        <v>0.659</v>
      </c>
      <c r="H20" s="5">
        <v>21.8</v>
      </c>
      <c r="I20" s="2">
        <v>335</v>
      </c>
      <c r="J20" s="6">
        <v>206</v>
      </c>
      <c r="K20" s="21">
        <f t="shared" si="0"/>
        <v>4.466666666666667</v>
      </c>
      <c r="L20" s="2">
        <v>137246.071</v>
      </c>
      <c r="M20" s="6">
        <v>234</v>
      </c>
      <c r="N20" s="21">
        <f t="shared" si="1"/>
        <v>409.6897641791045</v>
      </c>
      <c r="O20" s="7">
        <v>-4096.496</v>
      </c>
      <c r="P20" s="6">
        <v>514</v>
      </c>
      <c r="Q20" s="3">
        <v>3927.1335820895524</v>
      </c>
    </row>
    <row r="21" spans="1:17" ht="15.75" thickBot="1">
      <c r="A21" s="20">
        <v>10</v>
      </c>
      <c r="B21" s="1" t="s">
        <v>16</v>
      </c>
      <c r="C21" s="24">
        <v>74</v>
      </c>
      <c r="D21" s="23">
        <v>181</v>
      </c>
      <c r="E21" s="2">
        <v>5304</v>
      </c>
      <c r="F21" s="3">
        <v>3668</v>
      </c>
      <c r="G21" s="4">
        <v>0.692</v>
      </c>
      <c r="H21" s="5">
        <v>21.3</v>
      </c>
      <c r="I21" s="2">
        <v>970</v>
      </c>
      <c r="J21" s="6">
        <v>104</v>
      </c>
      <c r="K21" s="21">
        <f t="shared" si="0"/>
        <v>13.108108108108109</v>
      </c>
      <c r="L21" s="2">
        <v>364789.577</v>
      </c>
      <c r="M21" s="6">
        <v>133</v>
      </c>
      <c r="N21" s="21">
        <f t="shared" si="1"/>
        <v>376.07172886597937</v>
      </c>
      <c r="O21" s="2">
        <v>9123.607</v>
      </c>
      <c r="P21" s="6">
        <v>164</v>
      </c>
      <c r="Q21" s="3">
        <v>4075.2921821305845</v>
      </c>
    </row>
    <row r="22" spans="1:17" ht="15.75" thickBot="1">
      <c r="A22" s="20">
        <v>3</v>
      </c>
      <c r="B22" s="1" t="s">
        <v>15</v>
      </c>
      <c r="C22" s="24">
        <v>69</v>
      </c>
      <c r="D22" s="23">
        <v>185</v>
      </c>
      <c r="E22" s="2">
        <v>9283</v>
      </c>
      <c r="F22" s="3">
        <v>5761</v>
      </c>
      <c r="G22" s="4">
        <v>0.621</v>
      </c>
      <c r="H22" s="5">
        <v>10.6</v>
      </c>
      <c r="I22" s="2">
        <v>872</v>
      </c>
      <c r="J22" s="6">
        <v>112</v>
      </c>
      <c r="K22" s="21">
        <f t="shared" si="0"/>
        <v>12.63768115942029</v>
      </c>
      <c r="L22" s="2">
        <v>626164.35</v>
      </c>
      <c r="M22" s="6">
        <v>92</v>
      </c>
      <c r="N22" s="21">
        <f t="shared" si="1"/>
        <v>718.0783830275229</v>
      </c>
      <c r="O22" s="2">
        <v>25252.737</v>
      </c>
      <c r="P22" s="6">
        <v>90</v>
      </c>
      <c r="Q22" s="3">
        <v>4379.018253058104</v>
      </c>
    </row>
    <row r="23" spans="1:17" ht="15.75" thickBot="1">
      <c r="A23" s="20">
        <v>4</v>
      </c>
      <c r="B23" s="1" t="s">
        <v>14</v>
      </c>
      <c r="C23" s="24">
        <v>64</v>
      </c>
      <c r="D23" s="23">
        <v>195</v>
      </c>
      <c r="E23" s="2">
        <v>5076</v>
      </c>
      <c r="F23" s="3">
        <v>3062</v>
      </c>
      <c r="G23" s="4">
        <v>0.603</v>
      </c>
      <c r="H23" s="5">
        <v>18.6</v>
      </c>
      <c r="I23" s="2">
        <v>472</v>
      </c>
      <c r="J23" s="6">
        <v>170</v>
      </c>
      <c r="K23" s="21">
        <f t="shared" si="0"/>
        <v>7.375</v>
      </c>
      <c r="L23" s="2">
        <v>160280.606</v>
      </c>
      <c r="M23" s="6">
        <v>214</v>
      </c>
      <c r="N23" s="21">
        <f t="shared" si="1"/>
        <v>339.57755508474577</v>
      </c>
      <c r="O23" s="2">
        <v>6681.858</v>
      </c>
      <c r="P23" s="6">
        <v>195</v>
      </c>
      <c r="Q23" s="3">
        <v>3771.4258474576272</v>
      </c>
    </row>
    <row r="24" spans="1:17" ht="15.75" thickBot="1">
      <c r="A24" s="20">
        <v>13</v>
      </c>
      <c r="B24" s="1" t="s">
        <v>13</v>
      </c>
      <c r="C24" s="24">
        <v>58</v>
      </c>
      <c r="D24" s="23">
        <v>205</v>
      </c>
      <c r="E24" s="2">
        <v>3846</v>
      </c>
      <c r="F24" s="3">
        <v>2511</v>
      </c>
      <c r="G24" s="4">
        <v>0.653</v>
      </c>
      <c r="H24" s="5">
        <v>23.9</v>
      </c>
      <c r="I24" s="2">
        <v>409</v>
      </c>
      <c r="J24" s="6">
        <v>184</v>
      </c>
      <c r="K24" s="21">
        <f t="shared" si="0"/>
        <v>7.051724137931035</v>
      </c>
      <c r="L24" s="2">
        <v>212271.62</v>
      </c>
      <c r="M24" s="6">
        <v>180</v>
      </c>
      <c r="N24" s="21">
        <f t="shared" si="1"/>
        <v>519.0015158924206</v>
      </c>
      <c r="O24" s="2">
        <v>7561.973</v>
      </c>
      <c r="P24" s="6">
        <v>183</v>
      </c>
      <c r="Q24" s="3">
        <v>4246.534026079869</v>
      </c>
    </row>
    <row r="25" spans="1:17" ht="15.75" thickBot="1">
      <c r="A25" s="20">
        <v>16</v>
      </c>
      <c r="B25" s="1" t="s">
        <v>12</v>
      </c>
      <c r="C25" s="24">
        <v>55</v>
      </c>
      <c r="D25" s="23">
        <v>215</v>
      </c>
      <c r="E25" s="2">
        <v>6767</v>
      </c>
      <c r="F25" s="3">
        <v>4351</v>
      </c>
      <c r="G25" s="4">
        <v>0.643</v>
      </c>
      <c r="H25" s="5">
        <v>12.9</v>
      </c>
      <c r="I25" s="2">
        <v>681</v>
      </c>
      <c r="J25" s="6">
        <v>131</v>
      </c>
      <c r="K25" s="21">
        <f t="shared" si="0"/>
        <v>12.381818181818181</v>
      </c>
      <c r="L25" s="2">
        <v>262914.795</v>
      </c>
      <c r="M25" s="6">
        <v>165</v>
      </c>
      <c r="N25" s="21">
        <f t="shared" si="1"/>
        <v>386.07165198237885</v>
      </c>
      <c r="O25" s="7">
        <v>-8899.768</v>
      </c>
      <c r="P25" s="6">
        <v>531</v>
      </c>
      <c r="Q25" s="3">
        <v>3631.3142437591778</v>
      </c>
    </row>
    <row r="26" spans="1:17" ht="15.75" thickBot="1">
      <c r="A26" s="20">
        <v>13</v>
      </c>
      <c r="B26" s="1" t="s">
        <v>11</v>
      </c>
      <c r="C26" s="24">
        <v>55</v>
      </c>
      <c r="D26" s="23">
        <v>215</v>
      </c>
      <c r="E26" s="2">
        <v>2744</v>
      </c>
      <c r="F26" s="3">
        <v>1811</v>
      </c>
      <c r="G26" s="4">
        <v>0.66</v>
      </c>
      <c r="H26" s="5">
        <v>24.8</v>
      </c>
      <c r="I26" s="2">
        <v>174</v>
      </c>
      <c r="J26" s="6">
        <v>310</v>
      </c>
      <c r="K26" s="21">
        <f t="shared" si="0"/>
        <v>3.1636363636363636</v>
      </c>
      <c r="L26" s="2">
        <v>53945.722</v>
      </c>
      <c r="M26" s="6">
        <v>366</v>
      </c>
      <c r="N26" s="21">
        <f t="shared" si="1"/>
        <v>310.0328850574713</v>
      </c>
      <c r="O26" s="2">
        <v>3224.623</v>
      </c>
      <c r="P26" s="6">
        <v>263</v>
      </c>
      <c r="Q26" s="3">
        <v>3999.7183908045977</v>
      </c>
    </row>
    <row r="27" spans="1:17" ht="15.75" thickBot="1">
      <c r="A27" s="20">
        <v>2</v>
      </c>
      <c r="B27" s="1" t="s">
        <v>10</v>
      </c>
      <c r="C27" s="24">
        <v>54</v>
      </c>
      <c r="D27" s="23">
        <v>218</v>
      </c>
      <c r="E27" s="2">
        <v>2915</v>
      </c>
      <c r="F27" s="3">
        <v>1984</v>
      </c>
      <c r="G27" s="4">
        <v>0.681</v>
      </c>
      <c r="H27" s="5">
        <v>26.2</v>
      </c>
      <c r="I27" s="2">
        <v>538</v>
      </c>
      <c r="J27" s="6">
        <v>157</v>
      </c>
      <c r="K27" s="21">
        <f t="shared" si="0"/>
        <v>9.962962962962964</v>
      </c>
      <c r="L27" s="2">
        <v>400889.55</v>
      </c>
      <c r="M27" s="6">
        <v>125</v>
      </c>
      <c r="N27" s="21">
        <f t="shared" si="1"/>
        <v>745.1478624535316</v>
      </c>
      <c r="O27" s="2">
        <v>4682.911</v>
      </c>
      <c r="P27" s="6">
        <v>226</v>
      </c>
      <c r="Q27" s="3">
        <v>4877.338135068154</v>
      </c>
    </row>
    <row r="28" spans="1:17" ht="15.75" thickBot="1">
      <c r="A28" s="20">
        <v>19</v>
      </c>
      <c r="B28" s="1" t="s">
        <v>9</v>
      </c>
      <c r="C28" s="24">
        <v>53</v>
      </c>
      <c r="D28" s="23">
        <v>222</v>
      </c>
      <c r="E28" s="2">
        <v>3254</v>
      </c>
      <c r="F28" s="3">
        <v>2160</v>
      </c>
      <c r="G28" s="4">
        <v>0.664</v>
      </c>
      <c r="H28" s="5">
        <v>25.9</v>
      </c>
      <c r="I28" s="2">
        <v>279</v>
      </c>
      <c r="J28" s="6">
        <v>226</v>
      </c>
      <c r="K28" s="21">
        <f t="shared" si="0"/>
        <v>5.264150943396227</v>
      </c>
      <c r="L28" s="2">
        <v>169413.111</v>
      </c>
      <c r="M28" s="6">
        <v>207</v>
      </c>
      <c r="N28" s="21">
        <f t="shared" si="1"/>
        <v>607.2154516129033</v>
      </c>
      <c r="O28" s="2">
        <v>1636.774</v>
      </c>
      <c r="P28" s="6">
        <v>322</v>
      </c>
      <c r="Q28" s="3">
        <v>3973.8303464755077</v>
      </c>
    </row>
    <row r="29" spans="1:17" ht="15.75" thickBot="1">
      <c r="A29" s="20">
        <v>11</v>
      </c>
      <c r="B29" s="1" t="s">
        <v>8</v>
      </c>
      <c r="C29" s="24">
        <v>52</v>
      </c>
      <c r="D29" s="23">
        <v>224</v>
      </c>
      <c r="E29" s="2">
        <v>6247</v>
      </c>
      <c r="F29" s="3">
        <v>4172</v>
      </c>
      <c r="G29" s="4">
        <v>0.668</v>
      </c>
      <c r="H29" s="5">
        <v>11.5</v>
      </c>
      <c r="I29" s="2">
        <v>870</v>
      </c>
      <c r="J29" s="6">
        <v>114</v>
      </c>
      <c r="K29" s="21">
        <f t="shared" si="0"/>
        <v>16.73076923076923</v>
      </c>
      <c r="L29" s="2">
        <v>384583.113</v>
      </c>
      <c r="M29" s="6">
        <v>130</v>
      </c>
      <c r="N29" s="21">
        <f t="shared" si="1"/>
        <v>442.0495551724138</v>
      </c>
      <c r="O29" s="2">
        <v>5799.546</v>
      </c>
      <c r="P29" s="6">
        <v>204</v>
      </c>
      <c r="Q29" s="3">
        <v>4331.269252873563</v>
      </c>
    </row>
    <row r="30" spans="1:17" ht="15.75" thickBot="1">
      <c r="A30" s="20">
        <v>13</v>
      </c>
      <c r="B30" s="1" t="s">
        <v>6</v>
      </c>
      <c r="C30" s="24">
        <v>50</v>
      </c>
      <c r="D30" s="23">
        <v>231</v>
      </c>
      <c r="E30" s="2">
        <v>4323</v>
      </c>
      <c r="F30" s="3">
        <v>2757</v>
      </c>
      <c r="G30" s="4">
        <v>0.638</v>
      </c>
      <c r="H30" s="5">
        <v>18.5</v>
      </c>
      <c r="I30" s="2">
        <v>171</v>
      </c>
      <c r="J30" s="6">
        <v>313</v>
      </c>
      <c r="K30" s="21">
        <f t="shared" si="0"/>
        <v>3.42</v>
      </c>
      <c r="L30" s="2">
        <v>133850.716</v>
      </c>
      <c r="M30" s="6">
        <v>240</v>
      </c>
      <c r="N30" s="21">
        <f t="shared" si="1"/>
        <v>782.7527251461987</v>
      </c>
      <c r="O30" s="7">
        <v>-4823.918</v>
      </c>
      <c r="P30" s="6">
        <v>522</v>
      </c>
      <c r="Q30" s="3">
        <v>3773.2168615984406</v>
      </c>
    </row>
    <row r="31" spans="1:17" ht="15.75" thickBot="1">
      <c r="A31" s="20">
        <v>15</v>
      </c>
      <c r="B31" s="1" t="s">
        <v>7</v>
      </c>
      <c r="C31" s="24">
        <v>50</v>
      </c>
      <c r="D31" s="23">
        <v>231</v>
      </c>
      <c r="E31" s="2">
        <v>3825</v>
      </c>
      <c r="F31" s="3">
        <v>2292</v>
      </c>
      <c r="G31" s="4">
        <v>0.599</v>
      </c>
      <c r="H31" s="5">
        <v>19.2</v>
      </c>
      <c r="I31" s="2">
        <v>201</v>
      </c>
      <c r="J31" s="6">
        <v>285</v>
      </c>
      <c r="K31" s="21">
        <f t="shared" si="0"/>
        <v>4.02</v>
      </c>
      <c r="L31" s="2">
        <v>65344.351</v>
      </c>
      <c r="M31" s="6">
        <v>341</v>
      </c>
      <c r="N31" s="21">
        <f t="shared" si="1"/>
        <v>325.0962736318408</v>
      </c>
      <c r="O31" s="2">
        <v>4625.353</v>
      </c>
      <c r="P31" s="6">
        <v>228</v>
      </c>
      <c r="Q31" s="3">
        <v>3843.3287728026535</v>
      </c>
    </row>
    <row r="32" spans="1:17" ht="15.75" thickBot="1">
      <c r="A32" s="20">
        <v>11</v>
      </c>
      <c r="B32" s="1" t="s">
        <v>5</v>
      </c>
      <c r="C32" s="24">
        <v>49</v>
      </c>
      <c r="D32" s="23">
        <v>236</v>
      </c>
      <c r="E32" s="2">
        <v>6170</v>
      </c>
      <c r="F32" s="3">
        <v>3883</v>
      </c>
      <c r="G32" s="4">
        <v>0.629</v>
      </c>
      <c r="H32" s="5">
        <v>12.9</v>
      </c>
      <c r="I32" s="2">
        <v>676</v>
      </c>
      <c r="J32" s="6">
        <v>132</v>
      </c>
      <c r="K32" s="21">
        <f t="shared" si="0"/>
        <v>13.795918367346939</v>
      </c>
      <c r="L32" s="2">
        <v>336638.938</v>
      </c>
      <c r="M32" s="6">
        <v>145</v>
      </c>
      <c r="N32" s="21">
        <f t="shared" si="1"/>
        <v>497.9865946745563</v>
      </c>
      <c r="O32" s="2">
        <v>43101.781</v>
      </c>
      <c r="P32" s="6">
        <v>54</v>
      </c>
      <c r="Q32" s="3">
        <v>4071.5098619329387</v>
      </c>
    </row>
    <row r="33" spans="1:17" ht="15.75" thickBot="1">
      <c r="A33" s="20">
        <v>8</v>
      </c>
      <c r="B33" s="1" t="s">
        <v>4</v>
      </c>
      <c r="C33" s="24">
        <v>44</v>
      </c>
      <c r="D33" s="23">
        <v>257</v>
      </c>
      <c r="E33" s="2">
        <v>3770</v>
      </c>
      <c r="F33" s="3">
        <v>2609</v>
      </c>
      <c r="G33" s="4">
        <v>0.692</v>
      </c>
      <c r="H33" s="5">
        <v>17.6</v>
      </c>
      <c r="I33" s="2">
        <v>504</v>
      </c>
      <c r="J33" s="6">
        <v>166</v>
      </c>
      <c r="K33" s="21">
        <f t="shared" si="0"/>
        <v>11.454545454545455</v>
      </c>
      <c r="L33" s="2">
        <v>244162.509</v>
      </c>
      <c r="M33" s="6">
        <v>171</v>
      </c>
      <c r="N33" s="21">
        <f t="shared" si="1"/>
        <v>484.4494226190476</v>
      </c>
      <c r="O33" s="7">
        <v>-5427.891</v>
      </c>
      <c r="P33" s="6">
        <v>524</v>
      </c>
      <c r="Q33" s="3">
        <v>4440.162698412699</v>
      </c>
    </row>
    <row r="34" spans="1:17" ht="15.75" thickBot="1">
      <c r="A34" s="20">
        <v>16</v>
      </c>
      <c r="B34" s="1" t="s">
        <v>3</v>
      </c>
      <c r="C34" s="24">
        <v>42</v>
      </c>
      <c r="D34" s="23">
        <v>267</v>
      </c>
      <c r="E34" s="2">
        <v>6343</v>
      </c>
      <c r="F34" s="3">
        <v>4146</v>
      </c>
      <c r="G34" s="4">
        <v>0.654</v>
      </c>
      <c r="H34" s="72">
        <v>6</v>
      </c>
      <c r="I34" s="2">
        <v>218</v>
      </c>
      <c r="J34" s="6">
        <v>277</v>
      </c>
      <c r="K34" s="21">
        <f t="shared" si="0"/>
        <v>5.190476190476191</v>
      </c>
      <c r="L34" s="2">
        <v>81542.751</v>
      </c>
      <c r="M34" s="6">
        <v>314</v>
      </c>
      <c r="N34" s="21">
        <f t="shared" si="1"/>
        <v>374.0493165137615</v>
      </c>
      <c r="O34" s="2">
        <v>7205.094</v>
      </c>
      <c r="P34" s="6">
        <v>192</v>
      </c>
      <c r="Q34" s="3">
        <v>4761.607033639144</v>
      </c>
    </row>
    <row r="35" spans="1:17" ht="15.75" thickBot="1">
      <c r="A35" s="20">
        <v>17</v>
      </c>
      <c r="B35" s="1" t="s">
        <v>2</v>
      </c>
      <c r="C35" s="24">
        <v>41</v>
      </c>
      <c r="D35" s="23">
        <v>269</v>
      </c>
      <c r="E35" s="2">
        <v>1526</v>
      </c>
      <c r="F35" s="3">
        <v>1014</v>
      </c>
      <c r="G35" s="57">
        <v>0.664</v>
      </c>
      <c r="H35" s="59">
        <v>39.4</v>
      </c>
      <c r="I35" s="2">
        <v>267</v>
      </c>
      <c r="J35" s="6">
        <v>237</v>
      </c>
      <c r="K35" s="21">
        <f t="shared" si="0"/>
        <v>6.512195121951219</v>
      </c>
      <c r="L35" s="2">
        <v>76020.62</v>
      </c>
      <c r="M35" s="6">
        <v>320</v>
      </c>
      <c r="N35" s="21">
        <f t="shared" si="1"/>
        <v>284.72142322097375</v>
      </c>
      <c r="O35" s="2">
        <v>2715.985</v>
      </c>
      <c r="P35" s="6">
        <v>282</v>
      </c>
      <c r="Q35" s="3">
        <v>4102.554619225967</v>
      </c>
    </row>
    <row r="36" spans="1:17" ht="15.75" thickBot="1">
      <c r="A36" s="20">
        <v>3</v>
      </c>
      <c r="B36" s="1" t="s">
        <v>1</v>
      </c>
      <c r="C36" s="24">
        <v>31</v>
      </c>
      <c r="D36" s="23">
        <v>309</v>
      </c>
      <c r="E36" s="2">
        <v>2756</v>
      </c>
      <c r="F36" s="3">
        <v>1829</v>
      </c>
      <c r="G36" s="4">
        <v>0.664</v>
      </c>
      <c r="H36" s="5">
        <v>13.7</v>
      </c>
      <c r="I36" s="2">
        <v>154</v>
      </c>
      <c r="J36" s="6">
        <v>325</v>
      </c>
      <c r="K36" s="21">
        <f t="shared" si="0"/>
        <v>4.967741935483871</v>
      </c>
      <c r="L36" s="2">
        <v>35813.784</v>
      </c>
      <c r="M36" s="6">
        <v>423</v>
      </c>
      <c r="N36" s="21">
        <f t="shared" si="1"/>
        <v>232.55703896103896</v>
      </c>
      <c r="O36" s="7">
        <v>-2652.718</v>
      </c>
      <c r="P36" s="6">
        <v>506</v>
      </c>
      <c r="Q36" s="3">
        <v>2982.3003246753246</v>
      </c>
    </row>
    <row r="37" spans="1:17" ht="15.75" thickBot="1">
      <c r="A37" s="20">
        <v>17</v>
      </c>
      <c r="B37" s="1" t="s">
        <v>0</v>
      </c>
      <c r="C37" s="24">
        <v>20</v>
      </c>
      <c r="D37" s="23">
        <v>390</v>
      </c>
      <c r="E37" s="2">
        <v>2177</v>
      </c>
      <c r="F37" s="3">
        <v>1314</v>
      </c>
      <c r="G37" s="4">
        <v>0.604</v>
      </c>
      <c r="H37" s="5">
        <v>12.9</v>
      </c>
      <c r="I37" s="2">
        <v>104</v>
      </c>
      <c r="J37" s="6">
        <v>392</v>
      </c>
      <c r="K37" s="21">
        <f t="shared" si="0"/>
        <v>5.2</v>
      </c>
      <c r="L37" s="2">
        <v>45752.336</v>
      </c>
      <c r="M37" s="6">
        <v>388</v>
      </c>
      <c r="N37" s="21">
        <f t="shared" si="1"/>
        <v>439.9263076923077</v>
      </c>
      <c r="O37" s="2">
        <v>4902.83</v>
      </c>
      <c r="P37" s="6">
        <v>220</v>
      </c>
      <c r="Q37" s="3">
        <v>3177.848557692308</v>
      </c>
    </row>
    <row r="38" spans="1:17" ht="15.75" thickBot="1">
      <c r="A38" s="9"/>
      <c r="B38" s="19" t="s">
        <v>53</v>
      </c>
      <c r="C38" s="10">
        <f>SUM(C7:C37)</f>
        <v>2078</v>
      </c>
      <c r="D38" s="11" t="s">
        <v>51</v>
      </c>
      <c r="E38" s="12">
        <v>200369</v>
      </c>
      <c r="F38" s="10">
        <v>131523</v>
      </c>
      <c r="G38" s="13">
        <v>0.656</v>
      </c>
      <c r="H38" s="14">
        <v>16.6</v>
      </c>
      <c r="I38" s="12">
        <f>SUM(I7:I37)</f>
        <v>20124</v>
      </c>
      <c r="J38" s="15" t="s">
        <v>51</v>
      </c>
      <c r="K38" s="22">
        <f t="shared" si="0"/>
        <v>9.684311838306064</v>
      </c>
      <c r="L38" s="12">
        <f>SUM(L7:L37)</f>
        <v>10986743.820999995</v>
      </c>
      <c r="M38" s="15" t="s">
        <v>51</v>
      </c>
      <c r="N38" s="22">
        <f t="shared" si="1"/>
        <v>545.9522868713971</v>
      </c>
      <c r="O38" s="12">
        <f>SUM(O7:O37)</f>
        <v>435191.1650000001</v>
      </c>
      <c r="P38" s="16" t="s">
        <v>51</v>
      </c>
      <c r="Q38" s="17" t="s">
        <v>51</v>
      </c>
    </row>
    <row r="39" spans="1:17" ht="15.75" thickBot="1">
      <c r="A39" s="74"/>
      <c r="B39" s="75" t="s">
        <v>76</v>
      </c>
      <c r="C39" s="79">
        <v>0.01815116654874523</v>
      </c>
      <c r="D39" s="79" t="s">
        <v>51</v>
      </c>
      <c r="E39" s="80">
        <v>0.04676177142511743</v>
      </c>
      <c r="F39" s="79">
        <v>0.0457657869573266</v>
      </c>
      <c r="G39" s="81" t="s">
        <v>51</v>
      </c>
      <c r="H39" s="81" t="s">
        <v>51</v>
      </c>
      <c r="I39" s="80">
        <v>0.02358898617997679</v>
      </c>
      <c r="J39" s="80" t="s">
        <v>51</v>
      </c>
      <c r="K39" s="82" t="s">
        <v>51</v>
      </c>
      <c r="L39" s="80">
        <v>0.017353625428626437</v>
      </c>
      <c r="M39" s="80" t="s">
        <v>51</v>
      </c>
      <c r="N39" s="82" t="s">
        <v>51</v>
      </c>
      <c r="O39" s="80">
        <v>0.01810636704718173</v>
      </c>
      <c r="P39" s="83" t="s">
        <v>51</v>
      </c>
      <c r="Q39" s="84" t="s">
        <v>51</v>
      </c>
    </row>
    <row r="41" ht="15">
      <c r="A41" s="18" t="s">
        <v>52</v>
      </c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Martina Ščukanec</cp:lastModifiedBy>
  <dcterms:created xsi:type="dcterms:W3CDTF">2017-10-11T12:55:46Z</dcterms:created>
  <dcterms:modified xsi:type="dcterms:W3CDTF">2017-10-18T08:55:06Z</dcterms:modified>
  <cp:category/>
  <cp:version/>
  <cp:contentType/>
  <cp:contentStatus/>
</cp:coreProperties>
</file>