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1840" windowHeight="9090"/>
  </bookViews>
  <sheets>
    <sheet name="Tablica 1" sheetId="4" r:id="rId1"/>
    <sheet name="Tablica 2" sheetId="17" r:id="rId2"/>
    <sheet name="Grafikon 1." sheetId="18" r:id="rId3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I19" i="17" l="1"/>
  <c r="J12" i="17"/>
  <c r="K12" i="17"/>
  <c r="G19" i="17"/>
  <c r="F19" i="17"/>
  <c r="J19" i="17"/>
  <c r="K19" i="17"/>
  <c r="G12" i="17"/>
  <c r="F12" i="17"/>
  <c r="H19" i="17"/>
  <c r="E19" i="17"/>
  <c r="D19" i="17"/>
  <c r="I12" i="17"/>
  <c r="H12" i="17"/>
  <c r="E12" i="17"/>
  <c r="D12" i="17"/>
</calcChain>
</file>

<file path=xl/sharedStrings.xml><?xml version="1.0" encoding="utf-8"?>
<sst xmlns="http://schemas.openxmlformats.org/spreadsheetml/2006/main" count="98" uniqueCount="65">
  <si>
    <t>Izvor: Fina, Registar godišnjih financijskih izvještaja, obrada GFI-a za 2016. godinu</t>
  </si>
  <si>
    <t>Broj zaposlenih</t>
  </si>
  <si>
    <t>Izvor: Fina, Registar godišnjih financijskih izvještaja</t>
  </si>
  <si>
    <t>2015.</t>
  </si>
  <si>
    <t>2016.</t>
  </si>
  <si>
    <t>OIB</t>
  </si>
  <si>
    <t>Naziv</t>
  </si>
  <si>
    <t>Mjesto</t>
  </si>
  <si>
    <t>(iznosi u tisućama kuna)</t>
  </si>
  <si>
    <t>Područje djelatnosti</t>
  </si>
  <si>
    <t>Dobit razdoblja</t>
  </si>
  <si>
    <t>Gubitak razdoblja</t>
  </si>
  <si>
    <r>
      <t>A</t>
    </r>
    <r>
      <rPr>
        <sz val="9"/>
        <color rgb="FF17365D"/>
        <rFont val="Arial"/>
        <family val="2"/>
        <charset val="238"/>
      </rPr>
      <t xml:space="preserve"> Poljoprivreda, šumarstvo i ribarstvo</t>
    </r>
  </si>
  <si>
    <r>
      <t xml:space="preserve">B </t>
    </r>
    <r>
      <rPr>
        <sz val="9"/>
        <color rgb="FF17365D"/>
        <rFont val="Arial"/>
        <family val="2"/>
        <charset val="238"/>
      </rPr>
      <t>Rudarstvo i vađenje</t>
    </r>
  </si>
  <si>
    <r>
      <t xml:space="preserve">C </t>
    </r>
    <r>
      <rPr>
        <sz val="9"/>
        <color rgb="FF17365D"/>
        <rFont val="Arial"/>
        <family val="2"/>
        <charset val="238"/>
      </rPr>
      <t>Prerađivačka industrija</t>
    </r>
  </si>
  <si>
    <r>
      <t xml:space="preserve">D </t>
    </r>
    <r>
      <rPr>
        <sz val="9"/>
        <color rgb="FF17365D"/>
        <rFont val="Arial"/>
        <family val="2"/>
        <charset val="238"/>
      </rPr>
      <t>Opskrba električnom energijom, plinom, parom i klimatizacija</t>
    </r>
  </si>
  <si>
    <r>
      <t>E</t>
    </r>
    <r>
      <rPr>
        <sz val="9"/>
        <color rgb="FF17365D"/>
        <rFont val="Arial"/>
        <family val="2"/>
        <charset val="238"/>
      </rPr>
      <t xml:space="preserve"> Opskrba vodom; uklanjanje otpadnih voda, gospodarenje otpadom te djelatnosti sanacije okoliša</t>
    </r>
  </si>
  <si>
    <r>
      <t>F</t>
    </r>
    <r>
      <rPr>
        <sz val="9"/>
        <color rgb="FF17365D"/>
        <rFont val="Arial"/>
        <family val="2"/>
        <charset val="238"/>
      </rPr>
      <t xml:space="preserve"> Građevinarstvo</t>
    </r>
  </si>
  <si>
    <r>
      <t xml:space="preserve">G </t>
    </r>
    <r>
      <rPr>
        <sz val="9"/>
        <color rgb="FF17365D"/>
        <rFont val="Arial"/>
        <family val="2"/>
        <charset val="238"/>
      </rPr>
      <t xml:space="preserve">Trgovina na veliko i na malo; popravak motornih vozila i motocikla </t>
    </r>
  </si>
  <si>
    <r>
      <t>H</t>
    </r>
    <r>
      <rPr>
        <sz val="9"/>
        <color rgb="FF17365D"/>
        <rFont val="Arial"/>
        <family val="2"/>
        <charset val="238"/>
      </rPr>
      <t xml:space="preserve"> Prijevoz i skladištenje</t>
    </r>
  </si>
  <si>
    <r>
      <t>I</t>
    </r>
    <r>
      <rPr>
        <sz val="9"/>
        <color rgb="FF17365D"/>
        <rFont val="Arial"/>
        <family val="2"/>
        <charset val="238"/>
      </rPr>
      <t xml:space="preserve"> Djelatnosti pružanja smještaja te pripreme i usluživanja hrane</t>
    </r>
  </si>
  <si>
    <r>
      <t>J</t>
    </r>
    <r>
      <rPr>
        <sz val="9"/>
        <color rgb="FF17365D"/>
        <rFont val="Arial"/>
        <family val="2"/>
        <charset val="238"/>
      </rPr>
      <t xml:space="preserve"> Informacije i komunikacije</t>
    </r>
  </si>
  <si>
    <r>
      <t xml:space="preserve">K </t>
    </r>
    <r>
      <rPr>
        <sz val="9"/>
        <color rgb="FF17365D"/>
        <rFont val="Arial"/>
        <family val="2"/>
        <charset val="238"/>
      </rPr>
      <t>Financijske djelatnosti i djelatnosti osiguranja</t>
    </r>
  </si>
  <si>
    <r>
      <t>L</t>
    </r>
    <r>
      <rPr>
        <sz val="9"/>
        <color rgb="FF17365D"/>
        <rFont val="Arial"/>
        <family val="2"/>
        <charset val="238"/>
      </rPr>
      <t xml:space="preserve"> Poslovanje nekretninama</t>
    </r>
  </si>
  <si>
    <r>
      <t>M</t>
    </r>
    <r>
      <rPr>
        <sz val="9"/>
        <color rgb="FF17365D"/>
        <rFont val="Arial"/>
        <family val="2"/>
        <charset val="238"/>
      </rPr>
      <t xml:space="preserve"> Stručne, znanstvene i tehničke djelatnosti</t>
    </r>
  </si>
  <si>
    <r>
      <t xml:space="preserve">N </t>
    </r>
    <r>
      <rPr>
        <sz val="9"/>
        <color rgb="FF17365D"/>
        <rFont val="Arial"/>
        <family val="2"/>
        <charset val="238"/>
      </rPr>
      <t>Administrativne i pomoćne uslužne djelatnosti</t>
    </r>
  </si>
  <si>
    <r>
      <t xml:space="preserve">O </t>
    </r>
    <r>
      <rPr>
        <sz val="9"/>
        <color rgb="FF17365D"/>
        <rFont val="Arial"/>
        <family val="2"/>
        <charset val="238"/>
      </rPr>
      <t>Javna uprava i obrana; obvezno socijalno osiguranje</t>
    </r>
  </si>
  <si>
    <r>
      <t xml:space="preserve">P </t>
    </r>
    <r>
      <rPr>
        <sz val="9"/>
        <color rgb="FF17365D"/>
        <rFont val="Arial"/>
        <family val="2"/>
        <charset val="238"/>
      </rPr>
      <t>Obrazovanje</t>
    </r>
  </si>
  <si>
    <r>
      <t xml:space="preserve">Q </t>
    </r>
    <r>
      <rPr>
        <sz val="9"/>
        <color rgb="FF17365D"/>
        <rFont val="Arial"/>
        <family val="2"/>
        <charset val="238"/>
      </rPr>
      <t>Djelatnosti zdravstvene zaštite i socijalne skrbi</t>
    </r>
  </si>
  <si>
    <r>
      <t>R</t>
    </r>
    <r>
      <rPr>
        <sz val="9"/>
        <color rgb="FF17365D"/>
        <rFont val="Arial"/>
        <family val="2"/>
        <charset val="238"/>
      </rPr>
      <t xml:space="preserve"> Umjetnost, zabava i rekreacija</t>
    </r>
  </si>
  <si>
    <r>
      <t>S</t>
    </r>
    <r>
      <rPr>
        <sz val="9"/>
        <color rgb="FF17365D"/>
        <rFont val="Arial"/>
        <family val="2"/>
        <charset val="238"/>
      </rPr>
      <t xml:space="preserve"> Ostale uslužne djelatnosti</t>
    </r>
  </si>
  <si>
    <r>
      <t xml:space="preserve">T </t>
    </r>
    <r>
      <rPr>
        <sz val="9"/>
        <color rgb="FF17365D"/>
        <rFont val="Arial"/>
        <family val="2"/>
        <charset val="238"/>
      </rPr>
      <t>Djelatnost kućanstava kao poslodavca</t>
    </r>
  </si>
  <si>
    <t>- Fizičke osobe bez djelatnosti</t>
  </si>
  <si>
    <t>Konsolidirani financijski rezultata</t>
  </si>
  <si>
    <t>Ukupno svi poduzetnici RH</t>
  </si>
  <si>
    <t>Registar godišnjih financijskih izvještaja</t>
  </si>
  <si>
    <t>(iznos u tisućama kuna)</t>
  </si>
  <si>
    <t>G – trgovina na veliko i malo</t>
  </si>
  <si>
    <t>Zaposleni</t>
  </si>
  <si>
    <t>C-prerađivačka industrija</t>
  </si>
  <si>
    <t xml:space="preserve">Tablica 2. Poduzetnici u djelatnostima G i C sa najvećom dobiti razdoblja u 2016. godini </t>
  </si>
  <si>
    <t>PLIVA HRVATSKA D.O.O.</t>
  </si>
  <si>
    <t>ZAGREB</t>
  </si>
  <si>
    <t>HS PRODUKT D.O.O.</t>
  </si>
  <si>
    <t>KARLOVAC</t>
  </si>
  <si>
    <t>PODRAVKA PREHRAMBENA INDUSTRIJA D.D., KOPRIVNICA</t>
  </si>
  <si>
    <t>KOPRIVNICA</t>
  </si>
  <si>
    <t>Pr. mj.neto plaća</t>
  </si>
  <si>
    <t>LIDL HRVATSKA D.O.O. K.D.</t>
  </si>
  <si>
    <t>VELIKA GORICA</t>
  </si>
  <si>
    <t>TOMMY D.O.O.</t>
  </si>
  <si>
    <t>SPLIT</t>
  </si>
  <si>
    <t>PETROL D.O.O.</t>
  </si>
  <si>
    <t>UKUPNO</t>
  </si>
  <si>
    <t>Neto plaće</t>
  </si>
  <si>
    <t>Grafikon 1. Usporedba prosječnih mjesečnih neto plaća zaposlenih kod poduzetnika u područjima djelatnosti sa najvećom dobiti razdoblja u 2016. godini</t>
  </si>
  <si>
    <t xml:space="preserve">Prosječna mj.neto plaća </t>
  </si>
  <si>
    <t xml:space="preserve"> C - Prerađivačka industrija</t>
  </si>
  <si>
    <t>D - Opskrba električnom energijom, plinom, parom i klimatizacija</t>
  </si>
  <si>
    <t>M - Stručne, znanstvene i tehničke ddjelatnosti</t>
  </si>
  <si>
    <t>J - Informacije i komunikacije</t>
  </si>
  <si>
    <t>G - Trgovina na veliko i malo</t>
  </si>
  <si>
    <t>(iznosi u milijunima kuna)</t>
  </si>
  <si>
    <t>Svi poduzetnici RH</t>
  </si>
  <si>
    <t xml:space="preserve">Tablica 1. Dobit, gubitak, konsolidirani financijski rezultat i broj zaposlenih poduzetnika RH u 2016. g. po područjima djelatnostima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</si>
</sst>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i/>
      <sz val="8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17375E"/>
      <name val="Arial"/>
      <family val="2"/>
      <charset val="238"/>
    </font>
    <font>
      <sz val="8"/>
      <color rgb="FF17375E"/>
      <name val="Arial"/>
      <family val="2"/>
      <charset val="238"/>
    </font>
    <font>
      <i/>
      <sz val="8"/>
      <color rgb="FF17375E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6365C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/>
      </top>
      <bottom style="medium">
        <color rgb="FFFFFFF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7" fillId="0" borderId="0"/>
  </cellStyleXfs>
  <cellXfs count="50">
    <xf numFmtId="0" fontId="0" fillId="0" borderId="0" xfId="0"/>
    <xf numFmtId="0" fontId="1" fillId="0" borderId="0" xfId="1"/>
    <xf numFmtId="0" fontId="9" fillId="0" borderId="0" xfId="0" applyFont="1"/>
    <xf numFmtId="0" fontId="12" fillId="0" borderId="0" xfId="1" applyFont="1"/>
    <xf numFmtId="3" fontId="11" fillId="0" borderId="2" xfId="0" applyNumberFormat="1" applyFont="1" applyBorder="1" applyAlignment="1">
      <alignment horizontal="right" vertical="center" wrapText="1"/>
    </xf>
    <xf numFmtId="3" fontId="15" fillId="4" borderId="3" xfId="0" applyNumberFormat="1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justify" vertical="center" wrapText="1"/>
    </xf>
    <xf numFmtId="3" fontId="15" fillId="2" borderId="4" xfId="0" applyNumberFormat="1" applyFont="1" applyFill="1" applyBorder="1"/>
    <xf numFmtId="0" fontId="10" fillId="0" borderId="0" xfId="1" applyFont="1" applyAlignment="1">
      <alignment horizontal="left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13" fillId="5" borderId="12" xfId="0" applyFont="1" applyFill="1" applyBorder="1" applyAlignment="1">
      <alignment horizontal="center" vertical="center"/>
    </xf>
    <xf numFmtId="0" fontId="10" fillId="0" borderId="13" xfId="33" applyFont="1" applyFill="1" applyBorder="1" applyAlignment="1">
      <alignment horizontal="right" vertical="center"/>
    </xf>
    <xf numFmtId="0" fontId="10" fillId="0" borderId="13" xfId="33" applyFont="1" applyFill="1" applyBorder="1" applyAlignment="1">
      <alignment vertical="center"/>
    </xf>
    <xf numFmtId="164" fontId="10" fillId="0" borderId="13" xfId="33" applyNumberFormat="1" applyFont="1" applyFill="1" applyBorder="1" applyAlignment="1">
      <alignment horizontal="right" vertical="center"/>
    </xf>
    <xf numFmtId="0" fontId="10" fillId="0" borderId="14" xfId="33" applyFont="1" applyFill="1" applyBorder="1" applyAlignment="1">
      <alignment horizontal="right" vertical="center"/>
    </xf>
    <xf numFmtId="0" fontId="10" fillId="0" borderId="14" xfId="33" applyFont="1" applyFill="1" applyBorder="1" applyAlignment="1">
      <alignment vertical="center"/>
    </xf>
    <xf numFmtId="164" fontId="10" fillId="0" borderId="14" xfId="33" applyNumberFormat="1" applyFont="1" applyFill="1" applyBorder="1" applyAlignment="1">
      <alignment horizontal="right" vertical="center"/>
    </xf>
    <xf numFmtId="164" fontId="16" fillId="2" borderId="1" xfId="33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18" fillId="0" borderId="0" xfId="0" applyFont="1"/>
    <xf numFmtId="0" fontId="13" fillId="5" borderId="9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/>
    </xf>
    <xf numFmtId="0" fontId="19" fillId="0" borderId="10" xfId="0" applyFont="1" applyBorder="1" applyAlignment="1">
      <alignment horizontal="justify" vertical="center"/>
    </xf>
    <xf numFmtId="0" fontId="0" fillId="0" borderId="10" xfId="0" applyBorder="1" applyAlignment="1"/>
    <xf numFmtId="0" fontId="20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21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16" fillId="2" borderId="1" xfId="33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64" fontId="23" fillId="0" borderId="16" xfId="0" applyNumberFormat="1" applyFont="1" applyBorder="1" applyAlignment="1">
      <alignment vertical="center" wrapText="1"/>
    </xf>
    <xf numFmtId="164" fontId="23" fillId="0" borderId="16" xfId="0" applyNumberFormat="1" applyFont="1" applyBorder="1" applyAlignment="1">
      <alignment horizontal="right" vertical="center" wrapText="1"/>
    </xf>
    <xf numFmtId="164" fontId="24" fillId="0" borderId="16" xfId="0" applyNumberFormat="1" applyFont="1" applyBorder="1" applyAlignment="1">
      <alignment vertical="center" wrapText="1"/>
    </xf>
    <xf numFmtId="0" fontId="16" fillId="0" borderId="0" xfId="1" applyFont="1"/>
  </cellXfs>
  <cellStyles count="35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1" xfId="34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no" xfId="0" builtinId="0"/>
    <cellStyle name="Normalno 2" xfId="27"/>
    <cellStyle name="Normalno 2 2" xfId="28"/>
    <cellStyle name="Normalno 2 3" xfId="1"/>
    <cellStyle name="Normalno 2 4" xfId="29"/>
    <cellStyle name="Normalno 3" xfId="30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20910346732974"/>
          <c:y val="0.13735940986548623"/>
          <c:w val="0.57828097803564027"/>
          <c:h val="0.7439826471392283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'Grafikon 1.'!$F$7</c:f>
              <c:strCache>
                <c:ptCount val="1"/>
                <c:pt idx="0">
                  <c:v>Prosječna mj.neto plaća </c:v>
                </c:pt>
              </c:strCache>
            </c:strRef>
          </c:tx>
          <c:invertIfNegative val="0"/>
          <c:dPt>
            <c:idx val="3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1.'!$A$8:$A$13</c:f>
              <c:strCache>
                <c:ptCount val="6"/>
                <c:pt idx="0">
                  <c:v>D - Opskrba električnom energijom, plinom, parom i klimatizacija</c:v>
                </c:pt>
                <c:pt idx="1">
                  <c:v>J - Informacije i komunikacije</c:v>
                </c:pt>
                <c:pt idx="2">
                  <c:v>M - Stručne, znanstvene i tehničke ddjelatnosti</c:v>
                </c:pt>
                <c:pt idx="3">
                  <c:v>Svi poduzetnici RH</c:v>
                </c:pt>
                <c:pt idx="4">
                  <c:v> C - Prerađivačka industrija</c:v>
                </c:pt>
                <c:pt idx="5">
                  <c:v>G - Trgovina na veliko i malo</c:v>
                </c:pt>
              </c:strCache>
            </c:strRef>
          </c:cat>
          <c:val>
            <c:numRef>
              <c:f>'Grafikon 1.'!$F$8:$F$13</c:f>
              <c:numCache>
                <c:formatCode>#,##0_ ;[Red]\-#,##0\ </c:formatCode>
                <c:ptCount val="6"/>
                <c:pt idx="0">
                  <c:v>7365.1579135282054</c:v>
                </c:pt>
                <c:pt idx="1">
                  <c:v>7312.6273223806629</c:v>
                </c:pt>
                <c:pt idx="2">
                  <c:v>5824.2997035040426</c:v>
                </c:pt>
                <c:pt idx="3">
                  <c:v>5140</c:v>
                </c:pt>
                <c:pt idx="4">
                  <c:v>5173.1877240023741</c:v>
                </c:pt>
                <c:pt idx="5">
                  <c:v>4855.4397568355807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98752"/>
        <c:axId val="139108736"/>
      </c:barChart>
      <c:catAx>
        <c:axId val="13909875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39108736"/>
        <c:crosses val="autoZero"/>
        <c:auto val="1"/>
        <c:lblAlgn val="ctr"/>
        <c:lblOffset val="100"/>
        <c:noMultiLvlLbl val="0"/>
      </c:catAx>
      <c:valAx>
        <c:axId val="139108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39098752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txPr>
    <a:bodyPr/>
    <a:lstStyle/>
    <a:p>
      <a:pPr>
        <a:defRPr b="1"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76201</xdr:rowOff>
    </xdr:from>
    <xdr:to>
      <xdr:col>0</xdr:col>
      <xdr:colOff>1917244</xdr:colOff>
      <xdr:row>2</xdr:row>
      <xdr:rowOff>38100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1"/>
          <a:ext cx="1660069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989471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895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570370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957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14</xdr:row>
      <xdr:rowOff>95249</xdr:rowOff>
    </xdr:from>
    <xdr:to>
      <xdr:col>10</xdr:col>
      <xdr:colOff>438150</xdr:colOff>
      <xdr:row>28</xdr:row>
      <xdr:rowOff>109536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0"/>
  <sheetViews>
    <sheetView tabSelected="1" zoomScaleNormal="100" workbookViewId="0">
      <selection activeCell="A5" sqref="A5"/>
    </sheetView>
  </sheetViews>
  <sheetFormatPr defaultColWidth="10" defaultRowHeight="15" x14ac:dyDescent="0.25"/>
  <cols>
    <col min="1" max="1" width="36.42578125" style="1" customWidth="1"/>
    <col min="2" max="2" width="19.7109375" style="1" customWidth="1"/>
    <col min="3" max="3" width="17.28515625" style="1" customWidth="1"/>
    <col min="4" max="4" width="16" style="1" customWidth="1"/>
    <col min="5" max="5" width="19" style="1" customWidth="1"/>
    <col min="6" max="16384" width="10" style="1"/>
  </cols>
  <sheetData>
    <row r="3" spans="1:5" x14ac:dyDescent="0.25">
      <c r="C3" s="3" t="s">
        <v>35</v>
      </c>
    </row>
    <row r="4" spans="1:5" x14ac:dyDescent="0.25">
      <c r="C4" s="3"/>
    </row>
    <row r="5" spans="1:5" x14ac:dyDescent="0.25">
      <c r="A5" s="49" t="s">
        <v>64</v>
      </c>
    </row>
    <row r="6" spans="1:5" ht="15.75" thickBot="1" x14ac:dyDescent="0.3">
      <c r="D6" s="13" t="s">
        <v>62</v>
      </c>
    </row>
    <row r="7" spans="1:5" ht="36" x14ac:dyDescent="0.25">
      <c r="A7" s="6" t="s">
        <v>9</v>
      </c>
      <c r="B7" s="7" t="s">
        <v>1</v>
      </c>
      <c r="C7" s="7" t="s">
        <v>10</v>
      </c>
      <c r="D7" s="7" t="s">
        <v>11</v>
      </c>
      <c r="E7" s="7" t="s">
        <v>33</v>
      </c>
    </row>
    <row r="8" spans="1:5" x14ac:dyDescent="0.25">
      <c r="A8" s="9" t="s">
        <v>12</v>
      </c>
      <c r="B8" s="4">
        <v>25919</v>
      </c>
      <c r="C8" s="10">
        <v>853</v>
      </c>
      <c r="D8" s="10">
        <v>334</v>
      </c>
      <c r="E8" s="10">
        <v>518</v>
      </c>
    </row>
    <row r="9" spans="1:5" x14ac:dyDescent="0.25">
      <c r="A9" s="9" t="s">
        <v>13</v>
      </c>
      <c r="B9" s="4">
        <v>3643</v>
      </c>
      <c r="C9" s="10">
        <v>202</v>
      </c>
      <c r="D9" s="10">
        <v>534</v>
      </c>
      <c r="E9" s="10">
        <v>-332</v>
      </c>
    </row>
    <row r="10" spans="1:5" x14ac:dyDescent="0.25">
      <c r="A10" s="9" t="s">
        <v>14</v>
      </c>
      <c r="B10" s="4">
        <v>224700</v>
      </c>
      <c r="C10" s="4">
        <v>8599</v>
      </c>
      <c r="D10" s="4">
        <v>2800</v>
      </c>
      <c r="E10" s="4">
        <v>5799</v>
      </c>
    </row>
    <row r="11" spans="1:5" ht="24" x14ac:dyDescent="0.25">
      <c r="A11" s="9" t="s">
        <v>15</v>
      </c>
      <c r="B11" s="4">
        <v>14471</v>
      </c>
      <c r="C11" s="4">
        <v>3469</v>
      </c>
      <c r="D11" s="10">
        <v>154</v>
      </c>
      <c r="E11" s="4">
        <v>3315</v>
      </c>
    </row>
    <row r="12" spans="1:5" ht="36" x14ac:dyDescent="0.25">
      <c r="A12" s="9" t="s">
        <v>16</v>
      </c>
      <c r="B12" s="4">
        <v>22281</v>
      </c>
      <c r="C12" s="10">
        <v>450</v>
      </c>
      <c r="D12" s="10">
        <v>188</v>
      </c>
      <c r="E12" s="10">
        <v>261</v>
      </c>
    </row>
    <row r="13" spans="1:5" x14ac:dyDescent="0.25">
      <c r="A13" s="9" t="s">
        <v>17</v>
      </c>
      <c r="B13" s="4">
        <v>75289</v>
      </c>
      <c r="C13" s="4">
        <v>3036</v>
      </c>
      <c r="D13" s="4">
        <v>2401</v>
      </c>
      <c r="E13" s="10">
        <v>635</v>
      </c>
    </row>
    <row r="14" spans="1:5" ht="24" x14ac:dyDescent="0.25">
      <c r="A14" s="9" t="s">
        <v>18</v>
      </c>
      <c r="B14" s="4">
        <v>170639</v>
      </c>
      <c r="C14" s="4">
        <v>7420</v>
      </c>
      <c r="D14" s="4">
        <v>2562</v>
      </c>
      <c r="E14" s="4">
        <v>4858</v>
      </c>
    </row>
    <row r="15" spans="1:5" x14ac:dyDescent="0.25">
      <c r="A15" s="9" t="s">
        <v>19</v>
      </c>
      <c r="B15" s="4">
        <v>63185</v>
      </c>
      <c r="C15" s="4">
        <v>2284</v>
      </c>
      <c r="D15" s="10">
        <v>686</v>
      </c>
      <c r="E15" s="4">
        <v>1599</v>
      </c>
    </row>
    <row r="16" spans="1:5" ht="24" x14ac:dyDescent="0.25">
      <c r="A16" s="9" t="s">
        <v>20</v>
      </c>
      <c r="B16" s="4">
        <v>63066</v>
      </c>
      <c r="C16" s="4">
        <v>2621</v>
      </c>
      <c r="D16" s="4">
        <v>1214</v>
      </c>
      <c r="E16" s="4">
        <v>1407</v>
      </c>
    </row>
    <row r="17" spans="1:5" x14ac:dyDescent="0.25">
      <c r="A17" s="9" t="s">
        <v>21</v>
      </c>
      <c r="B17" s="4">
        <v>34573</v>
      </c>
      <c r="C17" s="4">
        <v>2515</v>
      </c>
      <c r="D17" s="10">
        <v>330</v>
      </c>
      <c r="E17" s="4">
        <v>2184</v>
      </c>
    </row>
    <row r="18" spans="1:5" ht="24" x14ac:dyDescent="0.25">
      <c r="A18" s="9" t="s">
        <v>22</v>
      </c>
      <c r="B18" s="4">
        <v>5867</v>
      </c>
      <c r="C18" s="10">
        <v>851</v>
      </c>
      <c r="D18" s="10">
        <v>124</v>
      </c>
      <c r="E18" s="10">
        <v>727</v>
      </c>
    </row>
    <row r="19" spans="1:5" x14ac:dyDescent="0.25">
      <c r="A19" s="9" t="s">
        <v>23</v>
      </c>
      <c r="B19" s="4">
        <v>14366</v>
      </c>
      <c r="C19" s="4">
        <v>1169</v>
      </c>
      <c r="D19" s="4">
        <v>1453</v>
      </c>
      <c r="E19" s="10">
        <v>-283</v>
      </c>
    </row>
    <row r="20" spans="1:5" x14ac:dyDescent="0.25">
      <c r="A20" s="9" t="s">
        <v>24</v>
      </c>
      <c r="B20" s="4">
        <v>55650</v>
      </c>
      <c r="C20" s="4">
        <v>3481</v>
      </c>
      <c r="D20" s="4">
        <v>1168</v>
      </c>
      <c r="E20" s="4">
        <v>2312</v>
      </c>
    </row>
    <row r="21" spans="1:5" ht="24" x14ac:dyDescent="0.25">
      <c r="A21" s="9" t="s">
        <v>25</v>
      </c>
      <c r="B21" s="4">
        <v>41351</v>
      </c>
      <c r="C21" s="10">
        <v>584</v>
      </c>
      <c r="D21" s="10">
        <v>319</v>
      </c>
      <c r="E21" s="10">
        <v>265</v>
      </c>
    </row>
    <row r="22" spans="1:5" ht="24" x14ac:dyDescent="0.25">
      <c r="A22" s="9" t="s">
        <v>26</v>
      </c>
      <c r="B22" s="10">
        <v>394</v>
      </c>
      <c r="C22" s="10">
        <v>11</v>
      </c>
      <c r="D22" s="10">
        <v>0</v>
      </c>
      <c r="E22" s="10">
        <v>11</v>
      </c>
    </row>
    <row r="23" spans="1:5" x14ac:dyDescent="0.25">
      <c r="A23" s="9" t="s">
        <v>27</v>
      </c>
      <c r="B23" s="4">
        <v>6631</v>
      </c>
      <c r="C23" s="10">
        <v>84</v>
      </c>
      <c r="D23" s="10">
        <v>35</v>
      </c>
      <c r="E23" s="10">
        <v>48</v>
      </c>
    </row>
    <row r="24" spans="1:5" ht="24" x14ac:dyDescent="0.25">
      <c r="A24" s="9" t="s">
        <v>28</v>
      </c>
      <c r="B24" s="4">
        <v>10971</v>
      </c>
      <c r="C24" s="10">
        <v>267</v>
      </c>
      <c r="D24" s="10">
        <v>43</v>
      </c>
      <c r="E24" s="10">
        <v>224</v>
      </c>
    </row>
    <row r="25" spans="1:5" x14ac:dyDescent="0.25">
      <c r="A25" s="9" t="s">
        <v>29</v>
      </c>
      <c r="B25" s="4">
        <v>10508</v>
      </c>
      <c r="C25" s="10">
        <v>609</v>
      </c>
      <c r="D25" s="10">
        <v>229</v>
      </c>
      <c r="E25" s="10">
        <v>381</v>
      </c>
    </row>
    <row r="26" spans="1:5" x14ac:dyDescent="0.25">
      <c r="A26" s="9" t="s">
        <v>30</v>
      </c>
      <c r="B26" s="4">
        <v>9507</v>
      </c>
      <c r="C26" s="10">
        <v>152</v>
      </c>
      <c r="D26" s="10">
        <v>79</v>
      </c>
      <c r="E26" s="10">
        <v>73</v>
      </c>
    </row>
    <row r="27" spans="1:5" x14ac:dyDescent="0.25">
      <c r="A27" s="9" t="s">
        <v>31</v>
      </c>
      <c r="B27" s="10">
        <v>30</v>
      </c>
      <c r="C27" s="10">
        <v>0</v>
      </c>
      <c r="D27" s="10">
        <v>0</v>
      </c>
      <c r="E27" s="10">
        <v>0</v>
      </c>
    </row>
    <row r="28" spans="1:5" x14ac:dyDescent="0.25">
      <c r="A28" s="11" t="s">
        <v>32</v>
      </c>
      <c r="B28" s="10">
        <v>69</v>
      </c>
      <c r="C28" s="10">
        <v>38</v>
      </c>
      <c r="D28" s="10">
        <v>6</v>
      </c>
      <c r="E28" s="10">
        <v>33</v>
      </c>
    </row>
    <row r="29" spans="1:5" ht="15.75" thickBot="1" x14ac:dyDescent="0.3">
      <c r="A29" s="8" t="s">
        <v>34</v>
      </c>
      <c r="B29" s="12">
        <v>853110</v>
      </c>
      <c r="C29" s="5">
        <v>38696</v>
      </c>
      <c r="D29" s="5">
        <v>14661</v>
      </c>
      <c r="E29" s="5">
        <v>24035</v>
      </c>
    </row>
    <row r="30" spans="1:5" x14ac:dyDescent="0.25">
      <c r="A30" s="2" t="s">
        <v>0</v>
      </c>
    </row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workbookViewId="0">
      <selection activeCell="A4" sqref="A4:I4"/>
    </sheetView>
  </sheetViews>
  <sheetFormatPr defaultRowHeight="15" x14ac:dyDescent="0.25"/>
  <cols>
    <col min="1" max="1" width="12" bestFit="1" customWidth="1"/>
    <col min="2" max="2" width="55.7109375" bestFit="1" customWidth="1"/>
    <col min="3" max="3" width="15.85546875" customWidth="1"/>
    <col min="7" max="7" width="12.85546875" bestFit="1" customWidth="1"/>
    <col min="10" max="11" width="11.28515625" bestFit="1" customWidth="1"/>
  </cols>
  <sheetData>
    <row r="2" spans="1:11" x14ac:dyDescent="0.25">
      <c r="H2" s="3" t="s">
        <v>35</v>
      </c>
      <c r="I2" s="1"/>
      <c r="J2" s="1"/>
    </row>
    <row r="3" spans="1:11" x14ac:dyDescent="0.25">
      <c r="H3" s="3"/>
      <c r="I3" s="1"/>
      <c r="J3" s="1"/>
    </row>
    <row r="4" spans="1:11" x14ac:dyDescent="0.25">
      <c r="A4" s="38" t="s">
        <v>40</v>
      </c>
      <c r="B4" s="39"/>
      <c r="C4" s="39"/>
      <c r="D4" s="39"/>
      <c r="E4" s="39"/>
      <c r="F4" s="39"/>
      <c r="G4" s="39"/>
      <c r="H4" s="39"/>
      <c r="I4" s="39"/>
    </row>
    <row r="5" spans="1:11" x14ac:dyDescent="0.25">
      <c r="A5" s="14"/>
      <c r="B5" s="15"/>
      <c r="C5" s="15"/>
      <c r="D5" s="15"/>
      <c r="E5" s="15"/>
      <c r="F5" s="15"/>
      <c r="G5" s="15"/>
      <c r="H5" s="15"/>
      <c r="I5" s="15"/>
    </row>
    <row r="6" spans="1:11" ht="15.75" thickBot="1" x14ac:dyDescent="0.3">
      <c r="A6" s="34" t="s">
        <v>39</v>
      </c>
      <c r="B6" s="35"/>
      <c r="C6" s="35"/>
      <c r="D6" s="35"/>
      <c r="E6" s="35"/>
      <c r="J6" s="36" t="s">
        <v>8</v>
      </c>
      <c r="K6" s="37"/>
    </row>
    <row r="7" spans="1:11" ht="15.75" thickBot="1" x14ac:dyDescent="0.3">
      <c r="A7" s="44" t="s">
        <v>5</v>
      </c>
      <c r="B7" s="44" t="s">
        <v>6</v>
      </c>
      <c r="C7" s="44" t="s">
        <v>7</v>
      </c>
      <c r="D7" s="30" t="s">
        <v>38</v>
      </c>
      <c r="E7" s="31"/>
      <c r="F7" s="30" t="s">
        <v>47</v>
      </c>
      <c r="G7" s="31"/>
      <c r="H7" s="30" t="s">
        <v>10</v>
      </c>
      <c r="I7" s="31"/>
      <c r="J7" s="30" t="s">
        <v>54</v>
      </c>
      <c r="K7" s="31"/>
    </row>
    <row r="8" spans="1:11" x14ac:dyDescent="0.25">
      <c r="A8" s="45"/>
      <c r="B8" s="45"/>
      <c r="C8" s="45"/>
      <c r="D8" s="16" t="s">
        <v>3</v>
      </c>
      <c r="E8" s="16" t="s">
        <v>4</v>
      </c>
      <c r="F8" s="16" t="s">
        <v>3</v>
      </c>
      <c r="G8" s="16" t="s">
        <v>4</v>
      </c>
      <c r="H8" s="16" t="s">
        <v>3</v>
      </c>
      <c r="I8" s="16" t="s">
        <v>4</v>
      </c>
      <c r="J8" s="16" t="s">
        <v>3</v>
      </c>
      <c r="K8" s="16" t="s">
        <v>4</v>
      </c>
    </row>
    <row r="9" spans="1:11" x14ac:dyDescent="0.25">
      <c r="A9" s="17">
        <v>44205501677</v>
      </c>
      <c r="B9" s="18" t="s">
        <v>41</v>
      </c>
      <c r="C9" s="18" t="s">
        <v>42</v>
      </c>
      <c r="D9" s="19">
        <v>1976</v>
      </c>
      <c r="E9" s="19">
        <v>2095</v>
      </c>
      <c r="F9" s="19">
        <v>10286.482413967611</v>
      </c>
      <c r="G9" s="19">
        <v>10159.166109785203</v>
      </c>
      <c r="H9" s="19">
        <v>169901.283</v>
      </c>
      <c r="I9" s="19">
        <v>554754.25600000005</v>
      </c>
      <c r="J9" s="19">
        <v>243913071</v>
      </c>
      <c r="K9" s="19">
        <v>255401436</v>
      </c>
    </row>
    <row r="10" spans="1:11" x14ac:dyDescent="0.25">
      <c r="A10" s="17">
        <v>99175363728</v>
      </c>
      <c r="B10" s="18" t="s">
        <v>43</v>
      </c>
      <c r="C10" s="18" t="s">
        <v>44</v>
      </c>
      <c r="D10" s="19">
        <v>1651</v>
      </c>
      <c r="E10" s="19">
        <v>1620</v>
      </c>
      <c r="F10" s="19">
        <v>4491.6967494447808</v>
      </c>
      <c r="G10" s="19">
        <v>5164.0656893004116</v>
      </c>
      <c r="H10" s="19">
        <v>210664.087</v>
      </c>
      <c r="I10" s="19">
        <v>377922.402</v>
      </c>
      <c r="J10" s="19">
        <v>88989496</v>
      </c>
      <c r="K10" s="19">
        <v>100389437</v>
      </c>
    </row>
    <row r="11" spans="1:11" x14ac:dyDescent="0.25">
      <c r="A11" s="20">
        <v>18928523252</v>
      </c>
      <c r="B11" s="21" t="s">
        <v>45</v>
      </c>
      <c r="C11" s="21" t="s">
        <v>46</v>
      </c>
      <c r="D11" s="22">
        <v>3053</v>
      </c>
      <c r="E11" s="22">
        <v>3298</v>
      </c>
      <c r="F11" s="22">
        <v>6436.655721148597</v>
      </c>
      <c r="G11" s="22">
        <v>6383.4741257327669</v>
      </c>
      <c r="H11" s="22">
        <v>174356.63</v>
      </c>
      <c r="I11" s="22">
        <v>190576.114</v>
      </c>
      <c r="J11" s="22">
        <v>235813319</v>
      </c>
      <c r="K11" s="22">
        <v>252632372</v>
      </c>
    </row>
    <row r="12" spans="1:11" x14ac:dyDescent="0.25">
      <c r="A12" s="42" t="s">
        <v>53</v>
      </c>
      <c r="B12" s="43"/>
      <c r="C12" s="43"/>
      <c r="D12" s="23">
        <f>SUM(D9:D11)</f>
        <v>6680</v>
      </c>
      <c r="E12" s="23">
        <f>SUM(E9:E11)</f>
        <v>7013</v>
      </c>
      <c r="F12" s="23">
        <f>J12/D12/12</f>
        <v>7094.7590568862279</v>
      </c>
      <c r="G12" s="23">
        <f>K12/E12/12</f>
        <v>7229.7072698322163</v>
      </c>
      <c r="H12" s="23">
        <f>SUM(H9:H11)</f>
        <v>554922</v>
      </c>
      <c r="I12" s="23">
        <f>SUM(I9:I11)</f>
        <v>1123252.7720000001</v>
      </c>
      <c r="J12" s="23">
        <f t="shared" ref="J12:K12" si="0">SUM(J9:J11)</f>
        <v>568715886</v>
      </c>
      <c r="K12" s="23">
        <f t="shared" si="0"/>
        <v>608423245</v>
      </c>
    </row>
    <row r="13" spans="1:11" ht="15.75" thickBot="1" x14ac:dyDescent="0.3">
      <c r="A13" s="34" t="s">
        <v>37</v>
      </c>
      <c r="B13" s="35"/>
      <c r="C13" s="35"/>
      <c r="D13" s="35"/>
      <c r="E13" s="35"/>
      <c r="J13" s="32" t="s">
        <v>36</v>
      </c>
      <c r="K13" s="33"/>
    </row>
    <row r="14" spans="1:11" ht="15.75" thickBot="1" x14ac:dyDescent="0.3">
      <c r="A14" s="44" t="s">
        <v>5</v>
      </c>
      <c r="B14" s="44" t="s">
        <v>6</v>
      </c>
      <c r="C14" s="44" t="s">
        <v>7</v>
      </c>
      <c r="D14" s="30" t="s">
        <v>38</v>
      </c>
      <c r="E14" s="31"/>
      <c r="F14" s="30" t="s">
        <v>47</v>
      </c>
      <c r="G14" s="31"/>
      <c r="H14" s="30" t="s">
        <v>10</v>
      </c>
      <c r="I14" s="31"/>
      <c r="J14" s="30" t="s">
        <v>54</v>
      </c>
      <c r="K14" s="31"/>
    </row>
    <row r="15" spans="1:11" x14ac:dyDescent="0.25">
      <c r="A15" s="45"/>
      <c r="B15" s="45"/>
      <c r="C15" s="45"/>
      <c r="D15" s="16" t="s">
        <v>3</v>
      </c>
      <c r="E15" s="16" t="s">
        <v>4</v>
      </c>
      <c r="F15" s="16" t="s">
        <v>3</v>
      </c>
      <c r="G15" s="16" t="s">
        <v>4</v>
      </c>
      <c r="H15" s="16" t="s">
        <v>3</v>
      </c>
      <c r="I15" s="16" t="s">
        <v>4</v>
      </c>
      <c r="J15" s="16" t="s">
        <v>3</v>
      </c>
      <c r="K15" s="16" t="s">
        <v>4</v>
      </c>
    </row>
    <row r="16" spans="1:11" x14ac:dyDescent="0.25">
      <c r="A16" s="17">
        <v>66089976432</v>
      </c>
      <c r="B16" s="18" t="s">
        <v>48</v>
      </c>
      <c r="C16" s="18" t="s">
        <v>49</v>
      </c>
      <c r="D16" s="19">
        <v>1610</v>
      </c>
      <c r="E16" s="19">
        <v>1679</v>
      </c>
      <c r="F16" s="19">
        <v>7394.3733436852999</v>
      </c>
      <c r="G16" s="19">
        <v>7520.968483224141</v>
      </c>
      <c r="H16" s="19">
        <v>185418.46299999999</v>
      </c>
      <c r="I16" s="19">
        <v>242336.861</v>
      </c>
      <c r="J16" s="19">
        <v>142859293</v>
      </c>
      <c r="K16" s="19">
        <v>151532473</v>
      </c>
    </row>
    <row r="17" spans="1:11" x14ac:dyDescent="0.25">
      <c r="A17" s="17">
        <v>278260010</v>
      </c>
      <c r="B17" s="18" t="s">
        <v>50</v>
      </c>
      <c r="C17" s="18" t="s">
        <v>51</v>
      </c>
      <c r="D17" s="19">
        <v>2381</v>
      </c>
      <c r="E17" s="19">
        <v>2548</v>
      </c>
      <c r="F17" s="19">
        <v>4159.8161836763265</v>
      </c>
      <c r="G17" s="19">
        <v>4185.8218210361065</v>
      </c>
      <c r="H17" s="19">
        <v>102332.321</v>
      </c>
      <c r="I17" s="19">
        <v>113080.77</v>
      </c>
      <c r="J17" s="19">
        <v>118854268</v>
      </c>
      <c r="K17" s="19">
        <v>127985688</v>
      </c>
    </row>
    <row r="18" spans="1:11" x14ac:dyDescent="0.25">
      <c r="A18" s="20">
        <v>75550985023</v>
      </c>
      <c r="B18" s="21" t="s">
        <v>52</v>
      </c>
      <c r="C18" s="21" t="s">
        <v>42</v>
      </c>
      <c r="D18" s="22">
        <v>763</v>
      </c>
      <c r="E18" s="22">
        <v>787</v>
      </c>
      <c r="F18" s="22">
        <v>4330.4548929663606</v>
      </c>
      <c r="G18" s="22">
        <v>4383.2070097416354</v>
      </c>
      <c r="H18" s="22">
        <v>69499.876000000004</v>
      </c>
      <c r="I18" s="22">
        <v>99076.081000000006</v>
      </c>
      <c r="J18" s="22">
        <v>39649645</v>
      </c>
      <c r="K18" s="22">
        <v>41395007</v>
      </c>
    </row>
    <row r="19" spans="1:11" x14ac:dyDescent="0.25">
      <c r="A19" s="42" t="s">
        <v>53</v>
      </c>
      <c r="B19" s="43"/>
      <c r="C19" s="43"/>
      <c r="D19" s="23">
        <f>SUM(D16:D18)</f>
        <v>4754</v>
      </c>
      <c r="E19" s="23">
        <f>SUM(E16:E18)</f>
        <v>5014</v>
      </c>
      <c r="F19" s="23">
        <f>J19/D19/12</f>
        <v>5282.6252629364744</v>
      </c>
      <c r="G19" s="23">
        <f>K19/E19/12</f>
        <v>5333.6186677303549</v>
      </c>
      <c r="H19" s="23">
        <f>SUM(H16:H18)</f>
        <v>357250.66</v>
      </c>
      <c r="I19" s="23">
        <f>SUM(I16:I18)</f>
        <v>454493.712</v>
      </c>
      <c r="J19" s="23">
        <f>SUM(J16:J18)</f>
        <v>301363206</v>
      </c>
      <c r="K19" s="23">
        <f>SUM(K16:K18)</f>
        <v>320913168</v>
      </c>
    </row>
    <row r="20" spans="1:11" x14ac:dyDescent="0.25">
      <c r="A20" s="40" t="s">
        <v>2</v>
      </c>
      <c r="B20" s="41"/>
      <c r="C20" s="41"/>
      <c r="D20" s="41"/>
      <c r="E20" s="41"/>
      <c r="F20" s="41"/>
    </row>
  </sheetData>
  <mergeCells count="22">
    <mergeCell ref="A4:I4"/>
    <mergeCell ref="A20:F20"/>
    <mergeCell ref="A12:C12"/>
    <mergeCell ref="A19:C19"/>
    <mergeCell ref="A14:A15"/>
    <mergeCell ref="B14:B15"/>
    <mergeCell ref="C14:C15"/>
    <mergeCell ref="D14:E14"/>
    <mergeCell ref="F14:G14"/>
    <mergeCell ref="H14:I14"/>
    <mergeCell ref="A7:A8"/>
    <mergeCell ref="B7:B8"/>
    <mergeCell ref="C7:C8"/>
    <mergeCell ref="D7:E7"/>
    <mergeCell ref="F7:G7"/>
    <mergeCell ref="H7:I7"/>
    <mergeCell ref="J7:K7"/>
    <mergeCell ref="J14:K14"/>
    <mergeCell ref="J13:K13"/>
    <mergeCell ref="A13:E13"/>
    <mergeCell ref="A6:E6"/>
    <mergeCell ref="J6:K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J8" sqref="J8"/>
    </sheetView>
  </sheetViews>
  <sheetFormatPr defaultRowHeight="15" x14ac:dyDescent="0.25"/>
  <cols>
    <col min="1" max="1" width="14" customWidth="1"/>
    <col min="2" max="2" width="12.5703125" customWidth="1"/>
    <col min="3" max="4" width="11.42578125" bestFit="1" customWidth="1"/>
    <col min="5" max="5" width="12" customWidth="1"/>
    <col min="6" max="6" width="11.42578125" bestFit="1" customWidth="1"/>
  </cols>
  <sheetData>
    <row r="3" spans="1:7" x14ac:dyDescent="0.25">
      <c r="E3" s="3" t="s">
        <v>35</v>
      </c>
      <c r="F3" s="1"/>
      <c r="G3" s="1"/>
    </row>
    <row r="5" spans="1:7" x14ac:dyDescent="0.25">
      <c r="A5" s="25" t="s">
        <v>55</v>
      </c>
      <c r="B5" s="24"/>
    </row>
    <row r="6" spans="1:7" ht="15.75" thickBot="1" x14ac:dyDescent="0.3">
      <c r="E6" s="36" t="s">
        <v>8</v>
      </c>
      <c r="F6" s="37"/>
    </row>
    <row r="7" spans="1:7" ht="33.75" x14ac:dyDescent="0.25">
      <c r="A7" s="26" t="s">
        <v>9</v>
      </c>
      <c r="B7" s="27" t="s">
        <v>1</v>
      </c>
      <c r="C7" s="27" t="s">
        <v>10</v>
      </c>
      <c r="D7" s="27" t="s">
        <v>11</v>
      </c>
      <c r="E7" s="27" t="s">
        <v>33</v>
      </c>
      <c r="F7" s="28" t="s">
        <v>56</v>
      </c>
    </row>
    <row r="8" spans="1:7" ht="60" x14ac:dyDescent="0.25">
      <c r="A8" s="46" t="s">
        <v>58</v>
      </c>
      <c r="B8" s="47">
        <v>14471</v>
      </c>
      <c r="C8" s="47">
        <v>3468559.5580000002</v>
      </c>
      <c r="D8" s="47">
        <v>153640.71</v>
      </c>
      <c r="E8" s="47">
        <v>3314918.8480000002</v>
      </c>
      <c r="F8" s="47">
        <v>7365.1579135282054</v>
      </c>
    </row>
    <row r="9" spans="1:7" ht="24" x14ac:dyDescent="0.25">
      <c r="A9" s="46" t="s">
        <v>60</v>
      </c>
      <c r="B9" s="47">
        <v>34573</v>
      </c>
      <c r="C9" s="47">
        <v>2514920.7680000002</v>
      </c>
      <c r="D9" s="47">
        <v>330456.06900000002</v>
      </c>
      <c r="E9" s="47">
        <v>2184464.699</v>
      </c>
      <c r="F9" s="47">
        <v>7312.6273223806629</v>
      </c>
    </row>
    <row r="10" spans="1:7" ht="48" x14ac:dyDescent="0.25">
      <c r="A10" s="46" t="s">
        <v>59</v>
      </c>
      <c r="B10" s="47">
        <v>55650</v>
      </c>
      <c r="C10" s="47">
        <v>3480822.8840000001</v>
      </c>
      <c r="D10" s="47">
        <v>1168498.548</v>
      </c>
      <c r="E10" s="47">
        <v>2312324.3360000001</v>
      </c>
      <c r="F10" s="47">
        <v>5824.2997035040426</v>
      </c>
    </row>
    <row r="11" spans="1:7" ht="24" x14ac:dyDescent="0.25">
      <c r="A11" s="48" t="s">
        <v>63</v>
      </c>
      <c r="B11" s="47">
        <v>853110</v>
      </c>
      <c r="C11" s="47">
        <v>38695897.696000002</v>
      </c>
      <c r="D11" s="47">
        <v>14660641.818</v>
      </c>
      <c r="E11" s="47">
        <v>24035255.877999999</v>
      </c>
      <c r="F11" s="47">
        <v>5140</v>
      </c>
    </row>
    <row r="12" spans="1:7" ht="36" x14ac:dyDescent="0.25">
      <c r="A12" s="46" t="s">
        <v>57</v>
      </c>
      <c r="B12" s="47">
        <v>224700</v>
      </c>
      <c r="C12" s="47">
        <v>8599361.034</v>
      </c>
      <c r="D12" s="47">
        <v>2800113.3319999999</v>
      </c>
      <c r="E12" s="47">
        <v>5799247.7019999996</v>
      </c>
      <c r="F12" s="47">
        <v>5173.1877240023741</v>
      </c>
    </row>
    <row r="13" spans="1:7" ht="24" x14ac:dyDescent="0.25">
      <c r="A13" s="46" t="s">
        <v>61</v>
      </c>
      <c r="B13" s="47">
        <v>170639</v>
      </c>
      <c r="C13" s="47">
        <v>7419553.3099999996</v>
      </c>
      <c r="D13" s="47">
        <v>2562018.9300000002</v>
      </c>
      <c r="E13" s="47">
        <v>4857534.38</v>
      </c>
      <c r="F13" s="47">
        <v>4855.4397568355807</v>
      </c>
    </row>
    <row r="14" spans="1:7" x14ac:dyDescent="0.25">
      <c r="A14" s="40" t="s">
        <v>2</v>
      </c>
      <c r="B14" s="41"/>
      <c r="C14" s="41"/>
      <c r="D14" s="41"/>
      <c r="E14" s="41"/>
      <c r="F14" s="41"/>
    </row>
    <row r="28" spans="14:14" x14ac:dyDescent="0.25">
      <c r="N28" s="29"/>
    </row>
  </sheetData>
  <sortState ref="A8:F12">
    <sortCondition descending="1" ref="F8:F12"/>
  </sortState>
  <mergeCells count="2">
    <mergeCell ref="A14:F14"/>
    <mergeCell ref="E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Grafikon 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Sandra Fabrični</cp:lastModifiedBy>
  <cp:lastPrinted>2017-11-08T09:19:37Z</cp:lastPrinted>
  <dcterms:created xsi:type="dcterms:W3CDTF">2017-08-18T08:04:50Z</dcterms:created>
  <dcterms:modified xsi:type="dcterms:W3CDTF">2017-11-08T13:30:05Z</dcterms:modified>
</cp:coreProperties>
</file>