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320" windowHeight="9675" activeTab="0"/>
  </bookViews>
  <sheets>
    <sheet name="Županije" sheetId="1" r:id="rId1"/>
    <sheet name="Središta županija" sheetId="2" r:id="rId2"/>
  </sheets>
  <definedNames/>
  <calcPr fullCalcOnLoad="1"/>
</workbook>
</file>

<file path=xl/sharedStrings.xml><?xml version="1.0" encoding="utf-8"?>
<sst xmlns="http://schemas.openxmlformats.org/spreadsheetml/2006/main" count="142" uniqueCount="94">
  <si>
    <t>Rang</t>
  </si>
  <si>
    <t>Naziv županije/grada/općine</t>
  </si>
  <si>
    <t>Broj stanovnika*</t>
  </si>
  <si>
    <t>Broj radno sposobnog stanovništva             (od 15-64 godine)*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</si>
  <si>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</si>
  <si>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</si>
  <si>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</si>
  <si>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</si>
  <si>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</si>
  <si>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</si>
  <si>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</si>
  <si>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</si>
  <si>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</si>
  <si>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</si>
  <si>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</si>
  <si>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</si>
  <si>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</si>
  <si>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</si>
  <si>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</si>
  <si>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</si>
  <si>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</si>
  <si>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</si>
  <si>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</si>
  <si>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</si>
  <si>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</si>
  <si>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</si>
  <si>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</si>
  <si>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</si>
  <si>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</si>
  <si>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</si>
  <si>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</si>
  <si>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</si>
  <si>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</si>
  <si>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</si>
  <si>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</si>
  <si>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</si>
  <si>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</si>
  <si>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</si>
  <si>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</si>
  <si>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</si>
  <si>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</si>
  <si>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</si>
  <si>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</si>
  <si>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</si>
  <si>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</si>
  <si>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</si>
  <si>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</si>
  <si>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</si>
  <si>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</si>
  <si>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</si>
  <si>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UKUPNO REPUBLIKA HRVATSKA</t>
  </si>
  <si>
    <t>* Izvor Državni zavod za statistiku, Popis stanovništva 2011.</t>
  </si>
  <si>
    <t>OSJEČKO-BARANJSKA</t>
  </si>
  <si>
    <t>Razdoblje</t>
  </si>
  <si>
    <t>Udio u broju stanovnika u %</t>
  </si>
  <si>
    <t>Udio u broju radno sposobnog stanovništva u %</t>
  </si>
  <si>
    <t>Broj potrošača**</t>
  </si>
  <si>
    <t>** Sukladno Zakonu o provedbi ovrhe na novčanim sredstvima, pod pojmom „potrošač“ podrazumijeva se fizička osoba koja ne obavlja registriranu gospodarsku djelatnost i koja se ne bavi slobodnim zanimanjem.</t>
  </si>
  <si>
    <t>Izvor: Financijska agencija - Očevidnik o redoslijedu osnova za plaćenje</t>
  </si>
  <si>
    <t>Grada/općine</t>
  </si>
  <si>
    <t>Broj stanovnika**</t>
  </si>
  <si>
    <t>Broj potrošača***</t>
  </si>
  <si>
    <t>Broj radno sposobnog stanovništva (od 15-64 godine)**</t>
  </si>
  <si>
    <t>Udio u ukupnom broju stanovnika</t>
  </si>
  <si>
    <t>SPLIT</t>
  </si>
  <si>
    <t>RIJEKA</t>
  </si>
  <si>
    <t>OSIJEK</t>
  </si>
  <si>
    <t>ZADAR</t>
  </si>
  <si>
    <t>VELIKA GORICA*</t>
  </si>
  <si>
    <t>SLAVONSKI BROD</t>
  </si>
  <si>
    <t>SISAK</t>
  </si>
  <si>
    <t>KARLOVAC</t>
  </si>
  <si>
    <t>BJELOVAR</t>
  </si>
  <si>
    <t>VARAŽDIN</t>
  </si>
  <si>
    <t>ŠIBENIK</t>
  </si>
  <si>
    <t>ČAKOVEC</t>
  </si>
  <si>
    <t>VUKOVAR</t>
  </si>
  <si>
    <t>DUBROVNIK</t>
  </si>
  <si>
    <t>KOPRIVNICA</t>
  </si>
  <si>
    <t>POŽEGA</t>
  </si>
  <si>
    <t>VIROVITICA</t>
  </si>
  <si>
    <t>GOSPIĆ</t>
  </si>
  <si>
    <t>KRAPINA</t>
  </si>
  <si>
    <t>PAZIN</t>
  </si>
  <si>
    <t>Ukupno</t>
  </si>
  <si>
    <t>UKUPNO RH</t>
  </si>
  <si>
    <t>Udio županijskih središta</t>
  </si>
  <si>
    <t>Izvor: Financijska agencija - Očevidnik o redoslijedu osnova za plaćanje</t>
  </si>
  <si>
    <t>* Sjedište Zagrebačke županije je u Zagrebu, a za potrebe ove analize prezentirani su podaci za Veliku Goricu</t>
  </si>
  <si>
    <t>** Izvor DZS, Popis 2011.</t>
  </si>
  <si>
    <t>*** Sukladno Zakonu o provedbi ovrhe na novčanim sredstvima, pod pojmom „potrošač“ podrazumijeva se fizička osoba koja ne obavlja registriranu gospodarsku djelatnost i koja se ne bavi slobodnim zanimanjem.</t>
  </si>
  <si>
    <t>Županijska središta rangirana po broju potrošača koji nisu podmirili dospjele osnove za plaćanje - udjeli u ukupnom i radnom stanovništvu te iznosi duga po vrstama  – stanje 30.09.2022.</t>
  </si>
  <si>
    <r>
      <t xml:space="preserve">Broj potrošača koji nisu podmirili dospjele osnove za plaćanje i iznosi duga po županijama i po vrstama – stanje </t>
    </r>
    <r>
      <rPr>
        <b/>
        <u val="single"/>
        <sz val="11"/>
        <color indexed="56"/>
        <rFont val="Calibri"/>
        <family val="2"/>
      </rPr>
      <t>30.09.2022</t>
    </r>
    <r>
      <rPr>
        <b/>
        <sz val="11"/>
        <color indexed="56"/>
        <rFont val="Calibri"/>
        <family val="2"/>
      </rPr>
      <t>.</t>
    </r>
  </si>
  <si>
    <t>30.09.2022.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</si>
</sst>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  <numFmt numFmtId="177" formatCode="0.00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b/>
      <u val="single"/>
      <sz val="11"/>
      <color indexed="56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z val="9"/>
      <color indexed="8"/>
      <name val="Calibri"/>
      <family val="2"/>
    </font>
    <font>
      <sz val="9"/>
      <color indexed="56"/>
      <name val="Calibri"/>
      <family val="2"/>
    </font>
    <font>
      <b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9"/>
      <color rgb="FF16365C"/>
      <name val="Calibri"/>
      <family val="2"/>
    </font>
    <font>
      <sz val="11"/>
      <color rgb="FF16365C"/>
      <name val="Calibri"/>
      <family val="2"/>
    </font>
    <font>
      <b/>
      <sz val="11"/>
      <color rgb="FF16365C"/>
      <name val="Calibri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sz val="9"/>
      <color theme="1"/>
      <name val="Calibri"/>
      <family val="2"/>
    </font>
    <font>
      <i/>
      <sz val="9"/>
      <color rgb="FF003366"/>
      <name val="Calibri"/>
      <family val="2"/>
    </font>
    <font>
      <sz val="9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16365C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6" fillId="33" borderId="10" xfId="52" applyFont="1" applyFill="1" applyBorder="1" applyAlignment="1">
      <alignment vertical="center"/>
      <protection/>
    </xf>
    <xf numFmtId="3" fontId="56" fillId="2" borderId="10" xfId="0" applyNumberFormat="1" applyFont="1" applyFill="1" applyBorder="1" applyAlignment="1">
      <alignment vertical="center"/>
    </xf>
    <xf numFmtId="3" fontId="57" fillId="33" borderId="10" xfId="52" applyNumberFormat="1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horizontal="center" vertical="center"/>
    </xf>
    <xf numFmtId="3" fontId="7" fillId="33" borderId="10" xfId="52" applyNumberFormat="1" applyFont="1" applyFill="1" applyBorder="1" applyAlignment="1">
      <alignment horizontal="right" vertical="center"/>
      <protection/>
    </xf>
    <xf numFmtId="3" fontId="6" fillId="33" borderId="10" xfId="52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2" applyFont="1" applyFill="1" applyBorder="1" applyAlignment="1">
      <alignment vertical="center"/>
      <protection/>
    </xf>
    <xf numFmtId="3" fontId="56" fillId="35" borderId="10" xfId="0" applyNumberFormat="1" applyFont="1" applyFill="1" applyBorder="1" applyAlignment="1">
      <alignment vertical="center"/>
    </xf>
    <xf numFmtId="3" fontId="57" fillId="34" borderId="10" xfId="52" applyNumberFormat="1" applyFont="1" applyFill="1" applyBorder="1" applyAlignment="1">
      <alignment horizontal="right" vertical="center"/>
      <protection/>
    </xf>
    <xf numFmtId="3" fontId="56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2" applyNumberFormat="1" applyFont="1" applyFill="1" applyBorder="1" applyAlignment="1">
      <alignment horizontal="right" vertical="center"/>
      <protection/>
    </xf>
    <xf numFmtId="3" fontId="7" fillId="34" borderId="10" xfId="52" applyNumberFormat="1" applyFont="1" applyFill="1" applyBorder="1" applyAlignment="1">
      <alignment horizontal="right" vertical="center"/>
      <protection/>
    </xf>
    <xf numFmtId="3" fontId="56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8" fillId="35" borderId="11" xfId="0" applyNumberFormat="1" applyFont="1" applyFill="1" applyBorder="1" applyAlignment="1">
      <alignment horizontal="center" vertical="center"/>
    </xf>
    <xf numFmtId="4" fontId="59" fillId="2" borderId="11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/>
    </xf>
    <xf numFmtId="0" fontId="6" fillId="33" borderId="12" xfId="52" applyFont="1" applyFill="1" applyBorder="1" applyAlignment="1">
      <alignment vertical="center"/>
      <protection/>
    </xf>
    <xf numFmtId="3" fontId="56" fillId="2" borderId="12" xfId="0" applyNumberFormat="1" applyFont="1" applyFill="1" applyBorder="1" applyAlignment="1">
      <alignment vertical="center"/>
    </xf>
    <xf numFmtId="3" fontId="57" fillId="33" borderId="12" xfId="52" applyNumberFormat="1" applyFont="1" applyFill="1" applyBorder="1" applyAlignment="1">
      <alignment horizontal="right" vertical="center"/>
      <protection/>
    </xf>
    <xf numFmtId="3" fontId="56" fillId="2" borderId="13" xfId="0" applyNumberFormat="1" applyFont="1" applyFill="1" applyBorder="1" applyAlignment="1">
      <alignment horizontal="center" vertical="center"/>
    </xf>
    <xf numFmtId="3" fontId="6" fillId="33" borderId="12" xfId="52" applyNumberFormat="1" applyFont="1" applyFill="1" applyBorder="1" applyAlignment="1">
      <alignment horizontal="right" vertical="center"/>
      <protection/>
    </xf>
    <xf numFmtId="3" fontId="7" fillId="33" borderId="12" xfId="52" applyNumberFormat="1" applyFont="1" applyFill="1" applyBorder="1" applyAlignment="1">
      <alignment horizontal="right" vertical="center"/>
      <protection/>
    </xf>
    <xf numFmtId="3" fontId="57" fillId="36" borderId="14" xfId="0" applyNumberFormat="1" applyFont="1" applyFill="1" applyBorder="1" applyAlignment="1">
      <alignment horizontal="center" vertical="center"/>
    </xf>
    <xf numFmtId="3" fontId="56" fillId="8" borderId="13" xfId="0" applyNumberFormat="1" applyFont="1" applyFill="1" applyBorder="1" applyAlignment="1">
      <alignment vertical="center"/>
    </xf>
    <xf numFmtId="3" fontId="56" fillId="8" borderId="13" xfId="52" applyNumberFormat="1" applyFont="1" applyFill="1" applyBorder="1" applyAlignment="1">
      <alignment horizontal="right" vertical="center"/>
      <protection/>
    </xf>
    <xf numFmtId="3" fontId="56" fillId="8" borderId="13" xfId="0" applyNumberFormat="1" applyFont="1" applyFill="1" applyBorder="1" applyAlignment="1">
      <alignment horizontal="center" vertical="center"/>
    </xf>
    <xf numFmtId="3" fontId="57" fillId="37" borderId="14" xfId="0" applyNumberFormat="1" applyFont="1" applyFill="1" applyBorder="1" applyAlignment="1">
      <alignment vertical="center"/>
    </xf>
    <xf numFmtId="3" fontId="57" fillId="37" borderId="14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2" applyNumberFormat="1" applyFont="1" applyFill="1" applyBorder="1" applyAlignment="1">
      <alignment horizontal="center" vertical="center" wrapText="1"/>
      <protection/>
    </xf>
    <xf numFmtId="4" fontId="4" fillId="39" borderId="10" xfId="52" applyNumberFormat="1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right" vertical="center"/>
      <protection/>
    </xf>
    <xf numFmtId="0" fontId="7" fillId="34" borderId="10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right" vertical="center"/>
      <protection/>
    </xf>
    <xf numFmtId="0" fontId="7" fillId="33" borderId="11" xfId="52" applyFont="1" applyFill="1" applyBorder="1" applyAlignment="1">
      <alignment horizontal="right" vertical="center"/>
      <protection/>
    </xf>
    <xf numFmtId="3" fontId="56" fillId="2" borderId="11" xfId="0" applyNumberFormat="1" applyFont="1" applyFill="1" applyBorder="1" applyAlignment="1">
      <alignment vertical="center"/>
    </xf>
    <xf numFmtId="4" fontId="7" fillId="33" borderId="11" xfId="52" applyNumberFormat="1" applyFont="1" applyFill="1" applyBorder="1" applyAlignment="1">
      <alignment horizontal="center" vertical="center"/>
      <protection/>
    </xf>
    <xf numFmtId="3" fontId="4" fillId="39" borderId="15" xfId="52" applyNumberFormat="1" applyFont="1" applyFill="1" applyBorder="1" applyAlignment="1">
      <alignment horizontal="center" vertical="center" wrapText="1"/>
      <protection/>
    </xf>
    <xf numFmtId="3" fontId="57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7" fillId="2" borderId="16" xfId="0" applyNumberFormat="1" applyFont="1" applyFill="1" applyBorder="1" applyAlignment="1">
      <alignment horizontal="center" vertical="center"/>
    </xf>
    <xf numFmtId="14" fontId="57" fillId="35" borderId="14" xfId="0" applyNumberFormat="1" applyFont="1" applyFill="1" applyBorder="1" applyAlignment="1">
      <alignment horizontal="center" vertical="center"/>
    </xf>
    <xf numFmtId="0" fontId="3" fillId="39" borderId="10" xfId="52" applyFont="1" applyFill="1" applyBorder="1" applyAlignment="1">
      <alignment horizontal="center" vertical="center" wrapText="1"/>
      <protection/>
    </xf>
    <xf numFmtId="0" fontId="3" fillId="39" borderId="10" xfId="52" applyFont="1" applyFill="1" applyBorder="1" applyAlignment="1">
      <alignment horizontal="center" vertical="center" textRotation="90" wrapText="1"/>
      <protection/>
    </xf>
    <xf numFmtId="0" fontId="60" fillId="0" borderId="0" xfId="0" applyFont="1" applyAlignment="1">
      <alignment/>
    </xf>
    <xf numFmtId="0" fontId="57" fillId="33" borderId="11" xfId="52" applyFont="1" applyFill="1" applyBorder="1" applyAlignment="1">
      <alignment vertical="center"/>
      <protection/>
    </xf>
    <xf numFmtId="3" fontId="57" fillId="40" borderId="10" xfId="52" applyNumberFormat="1" applyFont="1" applyFill="1" applyBorder="1" applyAlignment="1">
      <alignment horizontal="right" vertical="center"/>
      <protection/>
    </xf>
    <xf numFmtId="4" fontId="59" fillId="33" borderId="11" xfId="52" applyNumberFormat="1" applyFont="1" applyFill="1" applyBorder="1" applyAlignment="1">
      <alignment horizontal="center" vertical="center"/>
      <protection/>
    </xf>
    <xf numFmtId="3" fontId="56" fillId="34" borderId="10" xfId="52" applyNumberFormat="1" applyFont="1" applyFill="1" applyBorder="1" applyAlignment="1">
      <alignment horizontal="right" vertical="center"/>
      <protection/>
    </xf>
    <xf numFmtId="4" fontId="57" fillId="36" borderId="14" xfId="0" applyNumberFormat="1" applyFont="1" applyFill="1" applyBorder="1" applyAlignment="1">
      <alignment horizontal="center" vertical="center"/>
    </xf>
    <xf numFmtId="4" fontId="56" fillId="8" borderId="13" xfId="0" applyNumberFormat="1" applyFont="1" applyFill="1" applyBorder="1" applyAlignment="1">
      <alignment horizontal="center" vertical="center"/>
    </xf>
    <xf numFmtId="4" fontId="57" fillId="37" borderId="14" xfId="0" applyNumberFormat="1" applyFont="1" applyFill="1" applyBorder="1" applyAlignment="1">
      <alignment horizontal="center" vertical="center"/>
    </xf>
    <xf numFmtId="0" fontId="14" fillId="41" borderId="17" xfId="0" applyFont="1" applyFill="1" applyBorder="1" applyAlignment="1">
      <alignment horizontal="center" vertical="center" textRotation="90"/>
    </xf>
    <xf numFmtId="4" fontId="3" fillId="42" borderId="10" xfId="52" applyNumberFormat="1" applyFont="1" applyFill="1" applyBorder="1" applyAlignment="1">
      <alignment horizontal="center" vertical="center" wrapText="1"/>
      <protection/>
    </xf>
    <xf numFmtId="3" fontId="3" fillId="42" borderId="10" xfId="52" applyNumberFormat="1" applyFont="1" applyFill="1" applyBorder="1" applyAlignment="1">
      <alignment horizontal="center" vertical="center" wrapText="1"/>
      <protection/>
    </xf>
    <xf numFmtId="0" fontId="61" fillId="2" borderId="18" xfId="0" applyFont="1" applyFill="1" applyBorder="1" applyAlignment="1">
      <alignment horizontal="right" vertical="center"/>
    </xf>
    <xf numFmtId="0" fontId="62" fillId="2" borderId="16" xfId="0" applyFont="1" applyFill="1" applyBorder="1" applyAlignment="1">
      <alignment vertical="center"/>
    </xf>
    <xf numFmtId="3" fontId="61" fillId="35" borderId="19" xfId="0" applyNumberFormat="1" applyFont="1" applyFill="1" applyBorder="1" applyAlignment="1">
      <alignment horizontal="center" vertical="center"/>
    </xf>
    <xf numFmtId="3" fontId="63" fillId="2" borderId="10" xfId="52" applyNumberFormat="1" applyFont="1" applyFill="1" applyBorder="1" applyAlignment="1">
      <alignment horizontal="right" vertical="center"/>
      <protection/>
    </xf>
    <xf numFmtId="3" fontId="64" fillId="35" borderId="11" xfId="0" applyNumberFormat="1" applyFont="1" applyFill="1" applyBorder="1" applyAlignment="1">
      <alignment horizontal="center" vertical="center"/>
    </xf>
    <xf numFmtId="2" fontId="64" fillId="2" borderId="11" xfId="0" applyNumberFormat="1" applyFont="1" applyFill="1" applyBorder="1" applyAlignment="1">
      <alignment horizontal="center" vertical="center"/>
    </xf>
    <xf numFmtId="4" fontId="64" fillId="2" borderId="11" xfId="0" applyNumberFormat="1" applyFont="1" applyFill="1" applyBorder="1" applyAlignment="1">
      <alignment horizontal="center" vertical="center"/>
    </xf>
    <xf numFmtId="3" fontId="64" fillId="2" borderId="10" xfId="52" applyNumberFormat="1" applyFont="1" applyFill="1" applyBorder="1" applyAlignment="1">
      <alignment horizontal="right" vertical="center"/>
      <protection/>
    </xf>
    <xf numFmtId="3" fontId="64" fillId="2" borderId="20" xfId="52" applyNumberFormat="1" applyFont="1" applyFill="1" applyBorder="1" applyAlignment="1">
      <alignment horizontal="right" vertical="center"/>
      <protection/>
    </xf>
    <xf numFmtId="3" fontId="64" fillId="2" borderId="14" xfId="52" applyNumberFormat="1" applyFont="1" applyFill="1" applyBorder="1" applyAlignment="1">
      <alignment horizontal="right" vertical="center"/>
      <protection/>
    </xf>
    <xf numFmtId="0" fontId="61" fillId="2" borderId="21" xfId="0" applyFont="1" applyFill="1" applyBorder="1" applyAlignment="1">
      <alignment horizontal="right" vertical="center"/>
    </xf>
    <xf numFmtId="0" fontId="63" fillId="2" borderId="14" xfId="52" applyFont="1" applyFill="1" applyBorder="1" applyAlignment="1">
      <alignment vertical="center"/>
      <protection/>
    </xf>
    <xf numFmtId="3" fontId="64" fillId="35" borderId="17" xfId="0" applyNumberFormat="1" applyFont="1" applyFill="1" applyBorder="1" applyAlignment="1">
      <alignment horizontal="center" vertical="center"/>
    </xf>
    <xf numFmtId="3" fontId="64" fillId="35" borderId="10" xfId="0" applyNumberFormat="1" applyFont="1" applyFill="1" applyBorder="1" applyAlignment="1">
      <alignment horizontal="center" vertical="center"/>
    </xf>
    <xf numFmtId="3" fontId="64" fillId="35" borderId="22" xfId="0" applyNumberFormat="1" applyFont="1" applyFill="1" applyBorder="1" applyAlignment="1">
      <alignment horizontal="center" vertical="center"/>
    </xf>
    <xf numFmtId="3" fontId="63" fillId="2" borderId="12" xfId="52" applyNumberFormat="1" applyFont="1" applyFill="1" applyBorder="1" applyAlignment="1">
      <alignment horizontal="right" vertical="center"/>
      <protection/>
    </xf>
    <xf numFmtId="3" fontId="64" fillId="35" borderId="12" xfId="0" applyNumberFormat="1" applyFont="1" applyFill="1" applyBorder="1" applyAlignment="1">
      <alignment horizontal="center" vertical="center"/>
    </xf>
    <xf numFmtId="3" fontId="64" fillId="2" borderId="12" xfId="52" applyNumberFormat="1" applyFont="1" applyFill="1" applyBorder="1" applyAlignment="1">
      <alignment horizontal="right" vertical="center"/>
      <protection/>
    </xf>
    <xf numFmtId="3" fontId="64" fillId="2" borderId="23" xfId="52" applyNumberFormat="1" applyFont="1" applyFill="1" applyBorder="1" applyAlignment="1">
      <alignment horizontal="right" vertical="center"/>
      <protection/>
    </xf>
    <xf numFmtId="0" fontId="63" fillId="2" borderId="14" xfId="51" applyFont="1" applyFill="1" applyBorder="1" applyAlignment="1">
      <alignment vertical="center" wrapText="1"/>
      <protection/>
    </xf>
    <xf numFmtId="3" fontId="64" fillId="35" borderId="14" xfId="0" applyNumberFormat="1" applyFont="1" applyFill="1" applyBorder="1" applyAlignment="1">
      <alignment horizontal="center"/>
    </xf>
    <xf numFmtId="3" fontId="63" fillId="2" borderId="14" xfId="51" applyNumberFormat="1" applyFont="1" applyFill="1" applyBorder="1" applyAlignment="1">
      <alignment horizontal="right" vertical="center" wrapText="1"/>
      <protection/>
    </xf>
    <xf numFmtId="3" fontId="64" fillId="35" borderId="14" xfId="0" applyNumberFormat="1" applyFont="1" applyFill="1" applyBorder="1" applyAlignment="1">
      <alignment horizontal="center" vertical="center"/>
    </xf>
    <xf numFmtId="3" fontId="64" fillId="2" borderId="14" xfId="51" applyNumberFormat="1" applyFont="1" applyFill="1" applyBorder="1" applyAlignment="1">
      <alignment horizontal="right" vertical="center" wrapText="1"/>
      <protection/>
    </xf>
    <xf numFmtId="3" fontId="64" fillId="2" borderId="21" xfId="51" applyNumberFormat="1" applyFont="1" applyFill="1" applyBorder="1" applyAlignment="1">
      <alignment horizontal="right" vertical="center" wrapText="1"/>
      <protection/>
    </xf>
    <xf numFmtId="0" fontId="61" fillId="2" borderId="24" xfId="0" applyFont="1" applyFill="1" applyBorder="1" applyAlignment="1">
      <alignment horizontal="right" vertical="center"/>
    </xf>
    <xf numFmtId="0" fontId="63" fillId="2" borderId="25" xfId="51" applyFont="1" applyFill="1" applyBorder="1" applyAlignment="1">
      <alignment vertical="center" wrapText="1"/>
      <protection/>
    </xf>
    <xf numFmtId="3" fontId="64" fillId="35" borderId="25" xfId="0" applyNumberFormat="1" applyFont="1" applyFill="1" applyBorder="1" applyAlignment="1">
      <alignment horizontal="center"/>
    </xf>
    <xf numFmtId="3" fontId="63" fillId="2" borderId="25" xfId="51" applyNumberFormat="1" applyFont="1" applyFill="1" applyBorder="1" applyAlignment="1">
      <alignment horizontal="right" vertical="center" wrapText="1"/>
      <protection/>
    </xf>
    <xf numFmtId="3" fontId="64" fillId="35" borderId="25" xfId="0" applyNumberFormat="1" applyFont="1" applyFill="1" applyBorder="1" applyAlignment="1">
      <alignment horizontal="center" vertical="center"/>
    </xf>
    <xf numFmtId="3" fontId="64" fillId="2" borderId="25" xfId="51" applyNumberFormat="1" applyFont="1" applyFill="1" applyBorder="1" applyAlignment="1">
      <alignment horizontal="right" vertical="center" wrapText="1"/>
      <protection/>
    </xf>
    <xf numFmtId="3" fontId="64" fillId="2" borderId="24" xfId="51" applyNumberFormat="1" applyFont="1" applyFill="1" applyBorder="1" applyAlignment="1">
      <alignment horizontal="right" vertical="center" wrapText="1"/>
      <protection/>
    </xf>
    <xf numFmtId="0" fontId="63" fillId="43" borderId="14" xfId="0" applyFont="1" applyFill="1" applyBorder="1" applyAlignment="1">
      <alignment horizontal="center" vertical="center"/>
    </xf>
    <xf numFmtId="0" fontId="62" fillId="44" borderId="14" xfId="0" applyFont="1" applyFill="1" applyBorder="1" applyAlignment="1">
      <alignment horizontal="left" vertical="center"/>
    </xf>
    <xf numFmtId="3" fontId="63" fillId="44" borderId="14" xfId="0" applyNumberFormat="1" applyFont="1" applyFill="1" applyBorder="1" applyAlignment="1">
      <alignment horizontal="center" vertical="center"/>
    </xf>
    <xf numFmtId="3" fontId="63" fillId="44" borderId="14" xfId="0" applyNumberFormat="1" applyFont="1" applyFill="1" applyBorder="1" applyAlignment="1">
      <alignment horizontal="right" vertical="center"/>
    </xf>
    <xf numFmtId="2" fontId="63" fillId="44" borderId="14" xfId="0" applyNumberFormat="1" applyFont="1" applyFill="1" applyBorder="1" applyAlignment="1">
      <alignment horizontal="center" vertical="center"/>
    </xf>
    <xf numFmtId="0" fontId="64" fillId="45" borderId="0" xfId="0" applyFont="1" applyFill="1" applyAlignment="1">
      <alignment/>
    </xf>
    <xf numFmtId="0" fontId="63" fillId="45" borderId="25" xfId="0" applyFont="1" applyFill="1" applyBorder="1" applyAlignment="1">
      <alignment/>
    </xf>
    <xf numFmtId="3" fontId="63" fillId="45" borderId="25" xfId="0" applyNumberFormat="1" applyFont="1" applyFill="1" applyBorder="1" applyAlignment="1">
      <alignment horizontal="center" vertical="center"/>
    </xf>
    <xf numFmtId="3" fontId="63" fillId="45" borderId="25" xfId="0" applyNumberFormat="1" applyFont="1" applyFill="1" applyBorder="1" applyAlignment="1">
      <alignment vertical="center"/>
    </xf>
    <xf numFmtId="4" fontId="63" fillId="45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center" vertical="center"/>
    </xf>
    <xf numFmtId="4" fontId="63" fillId="46" borderId="14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14" fontId="56" fillId="47" borderId="21" xfId="0" applyNumberFormat="1" applyFont="1" applyFill="1" applyBorder="1" applyAlignment="1">
      <alignment horizontal="center"/>
    </xf>
    <xf numFmtId="14" fontId="56" fillId="47" borderId="26" xfId="0" applyNumberFormat="1" applyFont="1" applyFill="1" applyBorder="1" applyAlignment="1">
      <alignment horizontal="center"/>
    </xf>
    <xf numFmtId="14" fontId="56" fillId="47" borderId="27" xfId="0" applyNumberFormat="1" applyFont="1" applyFill="1" applyBorder="1" applyAlignment="1">
      <alignment horizontal="center"/>
    </xf>
    <xf numFmtId="0" fontId="57" fillId="48" borderId="21" xfId="52" applyFont="1" applyFill="1" applyBorder="1" applyAlignment="1">
      <alignment horizontal="right" vertical="center"/>
      <protection/>
    </xf>
    <xf numFmtId="0" fontId="57" fillId="48" borderId="26" xfId="52" applyFont="1" applyFill="1" applyBorder="1" applyAlignment="1">
      <alignment horizontal="right" vertical="center"/>
      <protection/>
    </xf>
    <xf numFmtId="0" fontId="57" fillId="48" borderId="28" xfId="52" applyFont="1" applyFill="1" applyBorder="1" applyAlignment="1">
      <alignment horizontal="right" vertical="center"/>
      <protection/>
    </xf>
    <xf numFmtId="0" fontId="68" fillId="37" borderId="29" xfId="0" applyFont="1" applyFill="1" applyBorder="1" applyAlignment="1">
      <alignment horizontal="right"/>
    </xf>
    <xf numFmtId="0" fontId="68" fillId="37" borderId="30" xfId="0" applyFont="1" applyFill="1" applyBorder="1" applyAlignment="1">
      <alignment horizontal="right"/>
    </xf>
    <xf numFmtId="0" fontId="62" fillId="0" borderId="15" xfId="0" applyFont="1" applyBorder="1" applyAlignment="1">
      <alignment horizontal="left" vertical="center" wrapText="1"/>
    </xf>
    <xf numFmtId="0" fontId="69" fillId="46" borderId="21" xfId="0" applyFont="1" applyFill="1" applyBorder="1" applyAlignment="1">
      <alignment horizontal="left" vertical="center"/>
    </xf>
    <xf numFmtId="0" fontId="69" fillId="46" borderId="27" xfId="0" applyFont="1" applyFill="1" applyBorder="1" applyAlignment="1">
      <alignment horizontal="left" vertical="center"/>
    </xf>
    <xf numFmtId="0" fontId="60" fillId="0" borderId="0" xfId="0" applyFont="1" applyAlignment="1">
      <alignment horizontal="left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lok. građ. - po Ž, G i O" xfId="51"/>
    <cellStyle name="Obično_Lis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0.421875" style="0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5" customWidth="1"/>
    <col min="7" max="7" width="16.140625" style="6" customWidth="1"/>
    <col min="8" max="8" width="18.421875" style="6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19.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41.25" customHeight="1">
      <c r="A2" s="55" t="s">
        <v>53</v>
      </c>
      <c r="B2" s="56" t="s">
        <v>0</v>
      </c>
      <c r="C2" s="55" t="s">
        <v>1</v>
      </c>
      <c r="D2" s="41" t="s">
        <v>2</v>
      </c>
      <c r="E2" s="42" t="s">
        <v>56</v>
      </c>
      <c r="F2" s="43" t="s">
        <v>54</v>
      </c>
      <c r="G2" s="42" t="s">
        <v>3</v>
      </c>
      <c r="H2" s="50" t="s">
        <v>55</v>
      </c>
      <c r="I2" s="42" t="s">
        <v>4</v>
      </c>
      <c r="J2" s="43" t="s">
        <v>5</v>
      </c>
      <c r="K2" s="43" t="s">
        <v>6</v>
      </c>
      <c r="L2" s="43" t="s">
        <v>7</v>
      </c>
    </row>
    <row r="3" spans="1:12" ht="15" customHeight="1">
      <c r="A3" s="53" t="s">
        <v>93</v>
      </c>
      <c r="B3" s="47" t="s">
        <v>8</v>
      </c>
      <c r="C3" s="58" t="s">
        <v>9</v>
      </c>
      <c r="D3" s="48">
        <v>790017</v>
      </c>
      <c r="E3" s="59">
        <v>47135</v>
      </c>
      <c r="F3" s="60">
        <f>E3/D3*100</f>
        <v>5.966327306880738</v>
      </c>
      <c r="G3" s="13">
        <v>537188</v>
      </c>
      <c r="H3" s="60">
        <f>E3/G3*100</f>
        <v>8.774395556118156</v>
      </c>
      <c r="I3" s="15">
        <v>5605169052.68</v>
      </c>
      <c r="J3" s="14">
        <v>1117293050.67</v>
      </c>
      <c r="K3" s="14">
        <v>71973381.2</v>
      </c>
      <c r="L3" s="14">
        <v>4415902620.81</v>
      </c>
    </row>
    <row r="4" spans="1:12" ht="15" customHeight="1">
      <c r="A4" s="53" t="s">
        <v>93</v>
      </c>
      <c r="B4" s="44" t="s">
        <v>10</v>
      </c>
      <c r="C4" s="10" t="s">
        <v>11</v>
      </c>
      <c r="D4" s="11">
        <v>454798</v>
      </c>
      <c r="E4" s="59">
        <v>21096</v>
      </c>
      <c r="F4" s="49">
        <f aca="true" t="shared" si="0" ref="F4:F26">E4/D4*100</f>
        <v>4.638542825606094</v>
      </c>
      <c r="G4" s="13">
        <v>304915</v>
      </c>
      <c r="H4" s="49">
        <f aca="true" t="shared" si="1" ref="H4:H26">E4/G4*100</f>
        <v>6.9186494596854855</v>
      </c>
      <c r="I4" s="15">
        <v>1755425230.67</v>
      </c>
      <c r="J4" s="14">
        <v>375202703.63</v>
      </c>
      <c r="K4" s="14">
        <v>24040323.24</v>
      </c>
      <c r="L4" s="14">
        <v>1356182203.8</v>
      </c>
    </row>
    <row r="5" spans="1:12" ht="15" customHeight="1">
      <c r="A5" s="53" t="s">
        <v>93</v>
      </c>
      <c r="B5" s="44" t="s">
        <v>12</v>
      </c>
      <c r="C5" s="10" t="s">
        <v>14</v>
      </c>
      <c r="D5" s="11">
        <v>317606</v>
      </c>
      <c r="E5" s="12">
        <v>18139</v>
      </c>
      <c r="F5" s="49">
        <f t="shared" si="0"/>
        <v>5.711164146773045</v>
      </c>
      <c r="G5" s="13">
        <v>215411</v>
      </c>
      <c r="H5" s="49">
        <f t="shared" si="1"/>
        <v>8.420647042165905</v>
      </c>
      <c r="I5" s="15">
        <v>1362939855.62</v>
      </c>
      <c r="J5" s="14">
        <v>209134631.73</v>
      </c>
      <c r="K5" s="14">
        <v>11324438.26</v>
      </c>
      <c r="L5" s="14">
        <v>1142480785.63</v>
      </c>
    </row>
    <row r="6" spans="1:12" ht="15" customHeight="1">
      <c r="A6" s="53" t="s">
        <v>93</v>
      </c>
      <c r="B6" s="44" t="s">
        <v>13</v>
      </c>
      <c r="C6" s="10" t="s">
        <v>52</v>
      </c>
      <c r="D6" s="11">
        <v>305032</v>
      </c>
      <c r="E6" s="12">
        <v>17506</v>
      </c>
      <c r="F6" s="49">
        <f t="shared" si="0"/>
        <v>5.739069999213197</v>
      </c>
      <c r="G6" s="13">
        <v>206692</v>
      </c>
      <c r="H6" s="49">
        <f t="shared" si="1"/>
        <v>8.469606951405957</v>
      </c>
      <c r="I6" s="15">
        <v>1022607141.33</v>
      </c>
      <c r="J6" s="14">
        <v>268926276.39</v>
      </c>
      <c r="K6" s="14">
        <v>6301854.77</v>
      </c>
      <c r="L6" s="14">
        <v>747379010.17</v>
      </c>
    </row>
    <row r="7" spans="1:12" ht="15" customHeight="1">
      <c r="A7" s="53" t="s">
        <v>93</v>
      </c>
      <c r="B7" s="44" t="s">
        <v>15</v>
      </c>
      <c r="C7" s="10" t="s">
        <v>16</v>
      </c>
      <c r="D7" s="11">
        <v>296195</v>
      </c>
      <c r="E7" s="12">
        <v>15026</v>
      </c>
      <c r="F7" s="49">
        <f t="shared" si="0"/>
        <v>5.073009335066426</v>
      </c>
      <c r="G7" s="13">
        <v>203224</v>
      </c>
      <c r="H7" s="49">
        <f t="shared" si="1"/>
        <v>7.393811754517183</v>
      </c>
      <c r="I7" s="15">
        <v>1133153129.03</v>
      </c>
      <c r="J7" s="14">
        <v>167397632.9</v>
      </c>
      <c r="K7" s="14">
        <v>20249439.88</v>
      </c>
      <c r="L7" s="14">
        <v>945506056.25</v>
      </c>
    </row>
    <row r="8" spans="1:12" ht="15" customHeight="1">
      <c r="A8" s="54" t="s">
        <v>93</v>
      </c>
      <c r="B8" s="45" t="s">
        <v>17</v>
      </c>
      <c r="C8" s="17" t="s">
        <v>18</v>
      </c>
      <c r="D8" s="18">
        <v>172439</v>
      </c>
      <c r="E8" s="19">
        <v>11114</v>
      </c>
      <c r="F8" s="21">
        <f t="shared" si="0"/>
        <v>6.4451777150180645</v>
      </c>
      <c r="G8" s="20">
        <v>113750</v>
      </c>
      <c r="H8" s="21">
        <f t="shared" si="1"/>
        <v>9.770549450549451</v>
      </c>
      <c r="I8" s="22">
        <v>548712502.43</v>
      </c>
      <c r="J8" s="23">
        <v>71933036.61</v>
      </c>
      <c r="K8" s="23">
        <v>6660105.88</v>
      </c>
      <c r="L8" s="23">
        <v>470119359.94</v>
      </c>
    </row>
    <row r="9" spans="1:12" ht="15" customHeight="1">
      <c r="A9" s="54" t="s">
        <v>93</v>
      </c>
      <c r="B9" s="45" t="s">
        <v>19</v>
      </c>
      <c r="C9" s="17" t="s">
        <v>20</v>
      </c>
      <c r="D9" s="24">
        <v>208055</v>
      </c>
      <c r="E9" s="19">
        <v>10495</v>
      </c>
      <c r="F9" s="25">
        <f t="shared" si="0"/>
        <v>5.044339237220927</v>
      </c>
      <c r="G9" s="20">
        <v>142780</v>
      </c>
      <c r="H9" s="25">
        <f t="shared" si="1"/>
        <v>7.350469253396834</v>
      </c>
      <c r="I9" s="22">
        <v>858911611.78</v>
      </c>
      <c r="J9" s="23">
        <v>106520966.64</v>
      </c>
      <c r="K9" s="23">
        <v>23203574.47</v>
      </c>
      <c r="L9" s="23">
        <v>729187070.67</v>
      </c>
    </row>
    <row r="10" spans="1:12" ht="15" customHeight="1">
      <c r="A10" s="54" t="s">
        <v>93</v>
      </c>
      <c r="B10" s="45" t="s">
        <v>21</v>
      </c>
      <c r="C10" s="17" t="s">
        <v>22</v>
      </c>
      <c r="D10" s="24">
        <v>179521</v>
      </c>
      <c r="E10" s="19">
        <v>9858</v>
      </c>
      <c r="F10" s="25">
        <f t="shared" si="0"/>
        <v>5.491279571749266</v>
      </c>
      <c r="G10" s="20">
        <v>118382</v>
      </c>
      <c r="H10" s="25">
        <f t="shared" si="1"/>
        <v>8.32727948505685</v>
      </c>
      <c r="I10" s="22">
        <v>563907381.26</v>
      </c>
      <c r="J10" s="23">
        <v>115264897.94</v>
      </c>
      <c r="K10" s="23">
        <v>2808192.5</v>
      </c>
      <c r="L10" s="23">
        <v>445834290.82</v>
      </c>
    </row>
    <row r="11" spans="1:12" ht="15" customHeight="1">
      <c r="A11" s="54" t="s">
        <v>93</v>
      </c>
      <c r="B11" s="45" t="s">
        <v>23</v>
      </c>
      <c r="C11" s="17" t="s">
        <v>30</v>
      </c>
      <c r="D11" s="18">
        <v>170017</v>
      </c>
      <c r="E11" s="19">
        <v>8567</v>
      </c>
      <c r="F11" s="26">
        <f t="shared" si="0"/>
        <v>5.0389078739184905</v>
      </c>
      <c r="G11" s="20">
        <v>111652</v>
      </c>
      <c r="H11" s="26">
        <f t="shared" si="1"/>
        <v>7.672948088704187</v>
      </c>
      <c r="I11" s="22">
        <v>577873325.77</v>
      </c>
      <c r="J11" s="23">
        <v>89599246.65</v>
      </c>
      <c r="K11" s="23">
        <v>8454373.14</v>
      </c>
      <c r="L11" s="23">
        <v>479819705.98</v>
      </c>
    </row>
    <row r="12" spans="1:12" ht="15" customHeight="1">
      <c r="A12" s="54" t="s">
        <v>93</v>
      </c>
      <c r="B12" s="45" t="s">
        <v>25</v>
      </c>
      <c r="C12" s="17" t="s">
        <v>24</v>
      </c>
      <c r="D12" s="18">
        <v>158575</v>
      </c>
      <c r="E12" s="19">
        <v>8539</v>
      </c>
      <c r="F12" s="25">
        <f t="shared" si="0"/>
        <v>5.384833674917232</v>
      </c>
      <c r="G12" s="20">
        <v>103668</v>
      </c>
      <c r="H12" s="25">
        <f t="shared" si="1"/>
        <v>8.2368715514913</v>
      </c>
      <c r="I12" s="22">
        <v>524788695.75</v>
      </c>
      <c r="J12" s="23">
        <v>101620667.4</v>
      </c>
      <c r="K12" s="23">
        <v>2945169.42</v>
      </c>
      <c r="L12" s="23">
        <v>420222858.93</v>
      </c>
    </row>
    <row r="13" spans="1:12" ht="15" customHeight="1">
      <c r="A13" s="53" t="s">
        <v>93</v>
      </c>
      <c r="B13" s="44" t="s">
        <v>27</v>
      </c>
      <c r="C13" s="10" t="s">
        <v>26</v>
      </c>
      <c r="D13" s="11">
        <v>175951</v>
      </c>
      <c r="E13" s="12">
        <v>8289</v>
      </c>
      <c r="F13" s="49">
        <f t="shared" si="0"/>
        <v>4.710970667970059</v>
      </c>
      <c r="G13" s="13">
        <v>119212</v>
      </c>
      <c r="H13" s="49">
        <f t="shared" si="1"/>
        <v>6.953159077945173</v>
      </c>
      <c r="I13" s="15">
        <v>611466094.39</v>
      </c>
      <c r="J13" s="14">
        <v>67150160.37</v>
      </c>
      <c r="K13" s="14">
        <v>3409545.72</v>
      </c>
      <c r="L13" s="14">
        <v>540906388.3</v>
      </c>
    </row>
    <row r="14" spans="1:12" ht="15" customHeight="1">
      <c r="A14" s="53" t="s">
        <v>93</v>
      </c>
      <c r="B14" s="44" t="s">
        <v>29</v>
      </c>
      <c r="C14" s="10" t="s">
        <v>32</v>
      </c>
      <c r="D14" s="11">
        <v>119764</v>
      </c>
      <c r="E14" s="12">
        <v>7423</v>
      </c>
      <c r="F14" s="27">
        <f t="shared" si="0"/>
        <v>6.198022778130323</v>
      </c>
      <c r="G14" s="13">
        <v>79310</v>
      </c>
      <c r="H14" s="27">
        <f t="shared" si="1"/>
        <v>9.35947547598033</v>
      </c>
      <c r="I14" s="15">
        <v>471612524.95</v>
      </c>
      <c r="J14" s="14">
        <v>99121329.97</v>
      </c>
      <c r="K14" s="14">
        <v>3756939.26</v>
      </c>
      <c r="L14" s="14">
        <v>368734255.72</v>
      </c>
    </row>
    <row r="15" spans="1:12" ht="15" customHeight="1">
      <c r="A15" s="53" t="s">
        <v>93</v>
      </c>
      <c r="B15" s="44" t="s">
        <v>31</v>
      </c>
      <c r="C15" s="10" t="s">
        <v>28</v>
      </c>
      <c r="D15" s="11">
        <v>115584</v>
      </c>
      <c r="E15" s="12">
        <v>7247</v>
      </c>
      <c r="F15" s="16">
        <f t="shared" si="0"/>
        <v>6.2698989479512734</v>
      </c>
      <c r="G15" s="13">
        <v>76937</v>
      </c>
      <c r="H15" s="16">
        <f t="shared" si="1"/>
        <v>9.419395089488802</v>
      </c>
      <c r="I15" s="15">
        <v>521012768.72</v>
      </c>
      <c r="J15" s="14">
        <v>74114746.98</v>
      </c>
      <c r="K15" s="14">
        <v>3545133.44</v>
      </c>
      <c r="L15" s="14">
        <v>443352888.3</v>
      </c>
    </row>
    <row r="16" spans="1:12" ht="15" customHeight="1">
      <c r="A16" s="53" t="s">
        <v>93</v>
      </c>
      <c r="B16" s="44" t="s">
        <v>33</v>
      </c>
      <c r="C16" s="10" t="s">
        <v>38</v>
      </c>
      <c r="D16" s="11">
        <v>113804</v>
      </c>
      <c r="E16" s="12">
        <v>6432</v>
      </c>
      <c r="F16" s="49">
        <f t="shared" si="0"/>
        <v>5.651822431548979</v>
      </c>
      <c r="G16" s="13">
        <v>76834</v>
      </c>
      <c r="H16" s="49">
        <f t="shared" si="1"/>
        <v>8.371293958403832</v>
      </c>
      <c r="I16" s="15">
        <v>373516112.97</v>
      </c>
      <c r="J16" s="14">
        <v>53362473.7</v>
      </c>
      <c r="K16" s="14">
        <v>2409618.23</v>
      </c>
      <c r="L16" s="14">
        <v>317744021.04</v>
      </c>
    </row>
    <row r="17" spans="1:12" ht="15" customHeight="1">
      <c r="A17" s="53" t="s">
        <v>93</v>
      </c>
      <c r="B17" s="44" t="s">
        <v>35</v>
      </c>
      <c r="C17" s="10" t="s">
        <v>36</v>
      </c>
      <c r="D17" s="11">
        <v>128899</v>
      </c>
      <c r="E17" s="12">
        <v>6329</v>
      </c>
      <c r="F17" s="49">
        <f t="shared" si="0"/>
        <v>4.910045849851434</v>
      </c>
      <c r="G17" s="13">
        <v>84359</v>
      </c>
      <c r="H17" s="49">
        <f t="shared" si="1"/>
        <v>7.5024597256961325</v>
      </c>
      <c r="I17" s="15">
        <v>384046024.11</v>
      </c>
      <c r="J17" s="14">
        <v>44830920.63</v>
      </c>
      <c r="K17" s="14">
        <v>3864084.22</v>
      </c>
      <c r="L17" s="14">
        <v>335351019.26</v>
      </c>
    </row>
    <row r="18" spans="1:12" ht="15" customHeight="1">
      <c r="A18" s="54" t="s">
        <v>93</v>
      </c>
      <c r="B18" s="45" t="s">
        <v>37</v>
      </c>
      <c r="C18" s="17" t="s">
        <v>34</v>
      </c>
      <c r="D18" s="18">
        <v>132892</v>
      </c>
      <c r="E18" s="19">
        <v>6010</v>
      </c>
      <c r="F18" s="25">
        <f t="shared" si="0"/>
        <v>4.522469373626705</v>
      </c>
      <c r="G18" s="20">
        <v>89545</v>
      </c>
      <c r="H18" s="25">
        <f t="shared" si="1"/>
        <v>6.711709196493383</v>
      </c>
      <c r="I18" s="22">
        <v>484509699.68</v>
      </c>
      <c r="J18" s="23">
        <v>69399987.7</v>
      </c>
      <c r="K18" s="23">
        <v>3128025.85</v>
      </c>
      <c r="L18" s="23">
        <v>411981686.13</v>
      </c>
    </row>
    <row r="19" spans="1:12" ht="15" customHeight="1">
      <c r="A19" s="54" t="s">
        <v>93</v>
      </c>
      <c r="B19" s="45" t="s">
        <v>39</v>
      </c>
      <c r="C19" s="17" t="s">
        <v>42</v>
      </c>
      <c r="D19" s="28">
        <v>109375</v>
      </c>
      <c r="E19" s="19">
        <v>5465</v>
      </c>
      <c r="F19" s="25">
        <f t="shared" si="0"/>
        <v>4.996571428571428</v>
      </c>
      <c r="G19" s="20">
        <v>70048</v>
      </c>
      <c r="H19" s="25">
        <f t="shared" si="1"/>
        <v>7.801793056190041</v>
      </c>
      <c r="I19" s="22">
        <v>431519541.26</v>
      </c>
      <c r="J19" s="23">
        <v>78601201.08</v>
      </c>
      <c r="K19" s="23">
        <v>4787086.95</v>
      </c>
      <c r="L19" s="23">
        <v>348131253.23</v>
      </c>
    </row>
    <row r="20" spans="1:12" ht="15" customHeight="1">
      <c r="A20" s="54" t="s">
        <v>93</v>
      </c>
      <c r="B20" s="45" t="s">
        <v>41</v>
      </c>
      <c r="C20" s="17" t="s">
        <v>44</v>
      </c>
      <c r="D20" s="18">
        <v>122568</v>
      </c>
      <c r="E20" s="19">
        <v>5008</v>
      </c>
      <c r="F20" s="25">
        <f t="shared" si="0"/>
        <v>4.085895176555055</v>
      </c>
      <c r="G20" s="20">
        <v>80804</v>
      </c>
      <c r="H20" s="25">
        <f t="shared" si="1"/>
        <v>6.197712984505718</v>
      </c>
      <c r="I20" s="22">
        <v>409309167.57</v>
      </c>
      <c r="J20" s="23">
        <v>71543800.52</v>
      </c>
      <c r="K20" s="23">
        <v>3938869.94</v>
      </c>
      <c r="L20" s="23">
        <v>333826497.11</v>
      </c>
    </row>
    <row r="21" spans="1:12" ht="15" customHeight="1">
      <c r="A21" s="54" t="s">
        <v>93</v>
      </c>
      <c r="B21" s="45" t="s">
        <v>43</v>
      </c>
      <c r="C21" s="17" t="s">
        <v>40</v>
      </c>
      <c r="D21" s="28">
        <v>84836</v>
      </c>
      <c r="E21" s="19">
        <v>4850</v>
      </c>
      <c r="F21" s="25">
        <f t="shared" si="0"/>
        <v>5.716912631430053</v>
      </c>
      <c r="G21" s="20">
        <v>56797</v>
      </c>
      <c r="H21" s="25">
        <f t="shared" si="1"/>
        <v>8.539183407574344</v>
      </c>
      <c r="I21" s="22">
        <v>260883705.65</v>
      </c>
      <c r="J21" s="23">
        <v>62832675.17</v>
      </c>
      <c r="K21" s="23">
        <v>3037582.6</v>
      </c>
      <c r="L21" s="23">
        <v>195013447.88</v>
      </c>
    </row>
    <row r="22" spans="1:12" ht="15" customHeight="1">
      <c r="A22" s="54" t="s">
        <v>93</v>
      </c>
      <c r="B22" s="45" t="s">
        <v>45</v>
      </c>
      <c r="C22" s="17" t="s">
        <v>46</v>
      </c>
      <c r="D22" s="18">
        <v>78034</v>
      </c>
      <c r="E22" s="19">
        <v>3795</v>
      </c>
      <c r="F22" s="25">
        <f t="shared" si="0"/>
        <v>4.863264730758388</v>
      </c>
      <c r="G22" s="20">
        <v>50892</v>
      </c>
      <c r="H22" s="25">
        <f t="shared" si="1"/>
        <v>7.456967696298043</v>
      </c>
      <c r="I22" s="22">
        <v>174050403.65</v>
      </c>
      <c r="J22" s="61">
        <v>40979107.88</v>
      </c>
      <c r="K22" s="23">
        <v>1080190.44</v>
      </c>
      <c r="L22" s="23">
        <v>131991105.33</v>
      </c>
    </row>
    <row r="23" spans="1:12" ht="15" customHeight="1">
      <c r="A23" s="53" t="s">
        <v>93</v>
      </c>
      <c r="B23" s="46" t="s">
        <v>47</v>
      </c>
      <c r="C23" s="29" t="s">
        <v>48</v>
      </c>
      <c r="D23" s="30">
        <v>50927</v>
      </c>
      <c r="E23" s="31">
        <v>2337</v>
      </c>
      <c r="F23" s="49">
        <f t="shared" si="0"/>
        <v>4.5889213972941665</v>
      </c>
      <c r="G23" s="32">
        <v>31428</v>
      </c>
      <c r="H23" s="49">
        <f t="shared" si="1"/>
        <v>7.436044291714394</v>
      </c>
      <c r="I23" s="33">
        <v>165544449.43</v>
      </c>
      <c r="J23" s="34">
        <v>17784714.3</v>
      </c>
      <c r="K23" s="34">
        <v>1544692.36</v>
      </c>
      <c r="L23" s="34">
        <v>146215042.77</v>
      </c>
    </row>
    <row r="24" spans="1:12" ht="15" customHeight="1">
      <c r="A24" s="116"/>
      <c r="B24" s="117"/>
      <c r="C24" s="118"/>
      <c r="D24" s="51">
        <f>SUM(D3:D23)</f>
        <v>4284889</v>
      </c>
      <c r="E24" s="51">
        <f>SUM(E3:E23)</f>
        <v>230660</v>
      </c>
      <c r="F24" s="62">
        <f t="shared" si="0"/>
        <v>5.3831032729202555</v>
      </c>
      <c r="G24" s="35">
        <f>SUM(G3:G23)</f>
        <v>2873828</v>
      </c>
      <c r="H24" s="62">
        <f t="shared" si="1"/>
        <v>8.026228431207434</v>
      </c>
      <c r="I24" s="51">
        <f>SUM(I3:I23)</f>
        <v>18240958418.700005</v>
      </c>
      <c r="J24" s="51">
        <f>SUM(J3:J23)</f>
        <v>3302614228.86</v>
      </c>
      <c r="K24" s="51">
        <f>SUM(K3:K23)</f>
        <v>212462621.76999992</v>
      </c>
      <c r="L24" s="51">
        <f>SUM(L3:L23)</f>
        <v>14725881568.069998</v>
      </c>
    </row>
    <row r="25" spans="1:12" ht="15.75" customHeight="1">
      <c r="A25" s="119" t="s">
        <v>49</v>
      </c>
      <c r="B25" s="120"/>
      <c r="C25" s="121"/>
      <c r="D25" s="36">
        <v>4284889</v>
      </c>
      <c r="E25" s="37">
        <v>1423</v>
      </c>
      <c r="F25" s="63">
        <f t="shared" si="0"/>
        <v>0.03320972842003608</v>
      </c>
      <c r="G25" s="38">
        <v>2873828</v>
      </c>
      <c r="H25" s="63">
        <f t="shared" si="1"/>
        <v>0.04951583741267745</v>
      </c>
      <c r="I25" s="37">
        <v>67084297.4</v>
      </c>
      <c r="J25" s="37">
        <v>43107082.71</v>
      </c>
      <c r="K25" s="37">
        <v>3744372.12</v>
      </c>
      <c r="L25" s="37">
        <v>20232842.57</v>
      </c>
    </row>
    <row r="26" spans="1:12" ht="15">
      <c r="A26" s="122" t="s">
        <v>50</v>
      </c>
      <c r="B26" s="122"/>
      <c r="C26" s="123"/>
      <c r="D26" s="39">
        <f>SUM(D3:D23)</f>
        <v>4284889</v>
      </c>
      <c r="E26" s="39">
        <f>E24+E25</f>
        <v>232083</v>
      </c>
      <c r="F26" s="64">
        <f t="shared" si="0"/>
        <v>5.416313001340291</v>
      </c>
      <c r="G26" s="40">
        <f>SUM(G3:G23)</f>
        <v>2873828</v>
      </c>
      <c r="H26" s="64">
        <f t="shared" si="1"/>
        <v>8.075744268620113</v>
      </c>
      <c r="I26" s="39">
        <f>I24+I25</f>
        <v>18308042716.100006</v>
      </c>
      <c r="J26" s="39">
        <f>J24+J25</f>
        <v>3345721311.57</v>
      </c>
      <c r="K26" s="39">
        <f>K24+K25</f>
        <v>216206993.88999993</v>
      </c>
      <c r="L26" s="39">
        <f>L24+L25</f>
        <v>14746114410.639997</v>
      </c>
    </row>
    <row r="27" spans="1:9" s="2" customFormat="1" ht="12.75">
      <c r="A27" s="57" t="s">
        <v>58</v>
      </c>
      <c r="C27" s="1"/>
      <c r="D27" s="1"/>
      <c r="E27" s="3"/>
      <c r="F27" s="7"/>
      <c r="G27" s="3"/>
      <c r="H27" s="3"/>
      <c r="I27" s="3"/>
    </row>
    <row r="28" spans="1:12" ht="15">
      <c r="A28" s="57" t="s">
        <v>51</v>
      </c>
      <c r="C28" s="4"/>
      <c r="D28" s="4"/>
      <c r="E28" s="8"/>
      <c r="I28" s="9"/>
      <c r="L28" s="52"/>
    </row>
    <row r="29" spans="1:12" ht="15">
      <c r="A29" s="57" t="s">
        <v>57</v>
      </c>
      <c r="L29" s="52"/>
    </row>
  </sheetData>
  <sheetProtection/>
  <mergeCells count="4">
    <mergeCell ref="A1:L1"/>
    <mergeCell ref="A24:C24"/>
    <mergeCell ref="A25:C25"/>
    <mergeCell ref="A26:C26"/>
  </mergeCells>
  <printOptions/>
  <pageMargins left="0.1968503937007874" right="0.1968503937007874" top="0" bottom="0" header="0.31496062992125984" footer="0.31496062992125984"/>
  <pageSetup fitToHeight="1" fitToWidth="1" horizontalDpi="1200" verticalDpi="12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K30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11" ht="29.25" customHeight="1">
      <c r="A1" s="124" t="s">
        <v>91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8.25">
      <c r="A2" s="65" t="s">
        <v>0</v>
      </c>
      <c r="B2" s="55" t="s">
        <v>59</v>
      </c>
      <c r="C2" s="66" t="s">
        <v>60</v>
      </c>
      <c r="D2" s="67" t="s">
        <v>61</v>
      </c>
      <c r="E2" s="43" t="s">
        <v>62</v>
      </c>
      <c r="F2" s="43" t="s">
        <v>63</v>
      </c>
      <c r="G2" s="43" t="s">
        <v>55</v>
      </c>
      <c r="H2" s="66" t="s">
        <v>4</v>
      </c>
      <c r="I2" s="66" t="s">
        <v>5</v>
      </c>
      <c r="J2" s="66" t="s">
        <v>6</v>
      </c>
      <c r="K2" s="66" t="s">
        <v>7</v>
      </c>
    </row>
    <row r="3" spans="1:11" ht="15">
      <c r="A3" s="68" t="s">
        <v>8</v>
      </c>
      <c r="B3" s="69" t="s">
        <v>9</v>
      </c>
      <c r="C3" s="70">
        <v>790017</v>
      </c>
      <c r="D3" s="71">
        <v>47135</v>
      </c>
      <c r="E3" s="72">
        <v>537188</v>
      </c>
      <c r="F3" s="73">
        <f>D3/C3*100</f>
        <v>5.966327306880738</v>
      </c>
      <c r="G3" s="74">
        <f>D3/E3*100</f>
        <v>8.774395556118156</v>
      </c>
      <c r="H3" s="75">
        <v>5605169052.68</v>
      </c>
      <c r="I3" s="75">
        <v>1117293050.67</v>
      </c>
      <c r="J3" s="76">
        <v>71973381.2</v>
      </c>
      <c r="K3" s="77">
        <v>4415902620.81</v>
      </c>
    </row>
    <row r="4" spans="1:11" ht="15">
      <c r="A4" s="78" t="s">
        <v>10</v>
      </c>
      <c r="B4" s="79" t="s">
        <v>64</v>
      </c>
      <c r="C4" s="80">
        <v>178102</v>
      </c>
      <c r="D4" s="71">
        <v>8421</v>
      </c>
      <c r="E4" s="81">
        <v>121242</v>
      </c>
      <c r="F4" s="73">
        <f aca="true" t="shared" si="0" ref="F4:F23">D4/C4*100</f>
        <v>4.728189464464184</v>
      </c>
      <c r="G4" s="74">
        <f aca="true" t="shared" si="1" ref="G4:G23">D4/E4*100</f>
        <v>6.945612906418567</v>
      </c>
      <c r="H4" s="75">
        <v>812318023.15</v>
      </c>
      <c r="I4" s="75">
        <v>124696842.03</v>
      </c>
      <c r="J4" s="76">
        <v>9195869.02</v>
      </c>
      <c r="K4" s="77">
        <v>678425312.1</v>
      </c>
    </row>
    <row r="5" spans="1:11" ht="15">
      <c r="A5" s="78" t="s">
        <v>12</v>
      </c>
      <c r="B5" s="79" t="s">
        <v>65</v>
      </c>
      <c r="C5" s="80">
        <v>128624</v>
      </c>
      <c r="D5" s="71">
        <v>7313</v>
      </c>
      <c r="E5" s="81">
        <v>88271</v>
      </c>
      <c r="F5" s="73">
        <f t="shared" si="0"/>
        <v>5.6855641248911555</v>
      </c>
      <c r="G5" s="74">
        <f t="shared" si="1"/>
        <v>8.284714119019837</v>
      </c>
      <c r="H5" s="75">
        <v>488090996.75</v>
      </c>
      <c r="I5" s="75">
        <v>51880899.34</v>
      </c>
      <c r="J5" s="76">
        <v>9681383.91</v>
      </c>
      <c r="K5" s="77">
        <v>426528713.5</v>
      </c>
    </row>
    <row r="6" spans="1:11" ht="15">
      <c r="A6" s="78" t="s">
        <v>13</v>
      </c>
      <c r="B6" s="79" t="s">
        <v>66</v>
      </c>
      <c r="C6" s="80">
        <v>108048</v>
      </c>
      <c r="D6" s="71">
        <v>5949</v>
      </c>
      <c r="E6" s="81">
        <v>73921</v>
      </c>
      <c r="F6" s="73">
        <f t="shared" si="0"/>
        <v>5.5058862727676585</v>
      </c>
      <c r="G6" s="74">
        <f t="shared" si="1"/>
        <v>8.04778073889693</v>
      </c>
      <c r="H6" s="75">
        <v>346452422.33</v>
      </c>
      <c r="I6" s="75">
        <v>56193307.69</v>
      </c>
      <c r="J6" s="76">
        <v>3104967.64</v>
      </c>
      <c r="K6" s="77">
        <v>287154147</v>
      </c>
    </row>
    <row r="7" spans="1:11" ht="15">
      <c r="A7" s="78" t="s">
        <v>15</v>
      </c>
      <c r="B7" s="79" t="s">
        <v>67</v>
      </c>
      <c r="C7" s="80">
        <v>75062</v>
      </c>
      <c r="D7" s="71">
        <v>3760</v>
      </c>
      <c r="E7" s="81">
        <v>50709</v>
      </c>
      <c r="F7" s="73">
        <f t="shared" si="0"/>
        <v>5.00919240094855</v>
      </c>
      <c r="G7" s="74">
        <f t="shared" si="1"/>
        <v>7.414857323157626</v>
      </c>
      <c r="H7" s="75">
        <v>315812591.16</v>
      </c>
      <c r="I7" s="75">
        <v>46673082.1</v>
      </c>
      <c r="J7" s="76">
        <v>3550581.33</v>
      </c>
      <c r="K7" s="77">
        <v>265588927.73</v>
      </c>
    </row>
    <row r="8" spans="1:11" ht="15">
      <c r="A8" s="78" t="s">
        <v>17</v>
      </c>
      <c r="B8" s="79" t="s">
        <v>69</v>
      </c>
      <c r="C8" s="80">
        <v>59141</v>
      </c>
      <c r="D8" s="71">
        <v>3615</v>
      </c>
      <c r="E8" s="81">
        <v>39363</v>
      </c>
      <c r="F8" s="73">
        <f t="shared" si="0"/>
        <v>6.112510779323988</v>
      </c>
      <c r="G8" s="74">
        <f t="shared" si="1"/>
        <v>9.183751238472677</v>
      </c>
      <c r="H8" s="75">
        <v>254807161.25</v>
      </c>
      <c r="I8" s="75">
        <v>63862173.05</v>
      </c>
      <c r="J8" s="76">
        <v>1848685.62</v>
      </c>
      <c r="K8" s="77">
        <v>189096302.58</v>
      </c>
    </row>
    <row r="9" spans="1:11" ht="15">
      <c r="A9" s="78" t="s">
        <v>19</v>
      </c>
      <c r="B9" s="79" t="s">
        <v>68</v>
      </c>
      <c r="C9" s="80">
        <v>63517</v>
      </c>
      <c r="D9" s="71">
        <v>3519</v>
      </c>
      <c r="E9" s="81">
        <v>43739</v>
      </c>
      <c r="F9" s="73">
        <f t="shared" si="0"/>
        <v>5.540249067178866</v>
      </c>
      <c r="G9" s="74">
        <f t="shared" si="1"/>
        <v>8.045451427787558</v>
      </c>
      <c r="H9" s="75">
        <v>265594365.4</v>
      </c>
      <c r="I9" s="75">
        <v>46488270.36</v>
      </c>
      <c r="J9" s="76">
        <v>2339176.17</v>
      </c>
      <c r="K9" s="77">
        <v>216766918.87</v>
      </c>
    </row>
    <row r="10" spans="1:11" ht="15">
      <c r="A10" s="78" t="s">
        <v>21</v>
      </c>
      <c r="B10" s="79" t="s">
        <v>70</v>
      </c>
      <c r="C10" s="80">
        <v>47768</v>
      </c>
      <c r="D10" s="71">
        <v>3505</v>
      </c>
      <c r="E10" s="81">
        <v>32268</v>
      </c>
      <c r="F10" s="73">
        <f t="shared" si="0"/>
        <v>7.337548149388712</v>
      </c>
      <c r="G10" s="74">
        <f t="shared" si="1"/>
        <v>10.862154456427419</v>
      </c>
      <c r="H10" s="75">
        <v>182139741.8</v>
      </c>
      <c r="I10" s="75">
        <v>25436030.25</v>
      </c>
      <c r="J10" s="76">
        <v>2660624.07</v>
      </c>
      <c r="K10" s="77">
        <v>154043087.48</v>
      </c>
    </row>
    <row r="11" spans="1:11" ht="15">
      <c r="A11" s="78" t="s">
        <v>23</v>
      </c>
      <c r="B11" s="79" t="s">
        <v>71</v>
      </c>
      <c r="C11" s="80">
        <v>55705</v>
      </c>
      <c r="D11" s="71">
        <v>2957</v>
      </c>
      <c r="E11" s="81">
        <v>36833</v>
      </c>
      <c r="F11" s="73">
        <f t="shared" si="0"/>
        <v>5.30832061753882</v>
      </c>
      <c r="G11" s="74">
        <f t="shared" si="1"/>
        <v>8.028126951375125</v>
      </c>
      <c r="H11" s="75">
        <v>159746554.58</v>
      </c>
      <c r="I11" s="75">
        <v>18854371.46</v>
      </c>
      <c r="J11" s="76">
        <v>2265717.35</v>
      </c>
      <c r="K11" s="77">
        <v>138626465.77</v>
      </c>
    </row>
    <row r="12" spans="1:11" ht="15">
      <c r="A12" s="78" t="s">
        <v>25</v>
      </c>
      <c r="B12" s="79" t="s">
        <v>72</v>
      </c>
      <c r="C12" s="80">
        <v>40276</v>
      </c>
      <c r="D12" s="71">
        <v>2744</v>
      </c>
      <c r="E12" s="81">
        <v>26975</v>
      </c>
      <c r="F12" s="73">
        <f t="shared" si="0"/>
        <v>6.812990366471347</v>
      </c>
      <c r="G12" s="74">
        <f t="shared" si="1"/>
        <v>10.172381835032438</v>
      </c>
      <c r="H12" s="75">
        <v>180710278.99</v>
      </c>
      <c r="I12" s="75">
        <v>33911236.09</v>
      </c>
      <c r="J12" s="76">
        <v>2250302.32</v>
      </c>
      <c r="K12" s="77">
        <v>144548740.58</v>
      </c>
    </row>
    <row r="13" spans="1:11" ht="15">
      <c r="A13" s="78" t="s">
        <v>27</v>
      </c>
      <c r="B13" s="79" t="s">
        <v>73</v>
      </c>
      <c r="C13" s="80">
        <v>46946</v>
      </c>
      <c r="D13" s="71">
        <v>2505</v>
      </c>
      <c r="E13" s="81">
        <v>31593</v>
      </c>
      <c r="F13" s="73">
        <f t="shared" si="0"/>
        <v>5.335917863076727</v>
      </c>
      <c r="G13" s="74">
        <f t="shared" si="1"/>
        <v>7.928971607634602</v>
      </c>
      <c r="H13" s="75">
        <v>268163640.63</v>
      </c>
      <c r="I13" s="75">
        <v>27878167.31</v>
      </c>
      <c r="J13" s="76">
        <v>1381340.16</v>
      </c>
      <c r="K13" s="77">
        <v>238904133.16</v>
      </c>
    </row>
    <row r="14" spans="1:11" ht="15">
      <c r="A14" s="78" t="s">
        <v>29</v>
      </c>
      <c r="B14" s="79" t="s">
        <v>74</v>
      </c>
      <c r="C14" s="80">
        <v>46332</v>
      </c>
      <c r="D14" s="71">
        <v>2374</v>
      </c>
      <c r="E14" s="81">
        <v>31044</v>
      </c>
      <c r="F14" s="73">
        <f t="shared" si="0"/>
        <v>5.12388845722179</v>
      </c>
      <c r="G14" s="74">
        <f t="shared" si="1"/>
        <v>7.647210411029507</v>
      </c>
      <c r="H14" s="75">
        <v>243401212.02</v>
      </c>
      <c r="I14" s="75">
        <v>33924462.35</v>
      </c>
      <c r="J14" s="76">
        <v>2092232.47</v>
      </c>
      <c r="K14" s="77">
        <v>207384517.2</v>
      </c>
    </row>
    <row r="15" spans="1:11" ht="15">
      <c r="A15" s="78" t="s">
        <v>31</v>
      </c>
      <c r="B15" s="79" t="s">
        <v>75</v>
      </c>
      <c r="C15" s="80">
        <v>27104</v>
      </c>
      <c r="D15" s="71">
        <v>2104</v>
      </c>
      <c r="E15" s="81">
        <v>18468</v>
      </c>
      <c r="F15" s="73">
        <f t="shared" si="0"/>
        <v>7.762691853600945</v>
      </c>
      <c r="G15" s="74">
        <f t="shared" si="1"/>
        <v>11.392679228936538</v>
      </c>
      <c r="H15" s="75">
        <v>173633413.35</v>
      </c>
      <c r="I15" s="75">
        <v>26029095.91</v>
      </c>
      <c r="J15" s="76">
        <v>1212049.59</v>
      </c>
      <c r="K15" s="77">
        <v>146392267.85</v>
      </c>
    </row>
    <row r="16" spans="1:11" ht="15">
      <c r="A16" s="78" t="s">
        <v>33</v>
      </c>
      <c r="B16" s="79" t="s">
        <v>76</v>
      </c>
      <c r="C16" s="80">
        <v>27683</v>
      </c>
      <c r="D16" s="71">
        <v>1829</v>
      </c>
      <c r="E16" s="81">
        <v>18367</v>
      </c>
      <c r="F16" s="73">
        <f t="shared" si="0"/>
        <v>6.606942889137738</v>
      </c>
      <c r="G16" s="74">
        <f t="shared" si="1"/>
        <v>9.958076985898623</v>
      </c>
      <c r="H16" s="75">
        <v>100474527.73</v>
      </c>
      <c r="I16" s="75">
        <v>15389845.17</v>
      </c>
      <c r="J16" s="76">
        <v>559299.69</v>
      </c>
      <c r="K16" s="77">
        <v>84525382.87</v>
      </c>
    </row>
    <row r="17" spans="1:11" ht="15">
      <c r="A17" s="78" t="s">
        <v>35</v>
      </c>
      <c r="B17" s="79" t="s">
        <v>77</v>
      </c>
      <c r="C17" s="80">
        <v>42615</v>
      </c>
      <c r="D17" s="71">
        <v>1816</v>
      </c>
      <c r="E17" s="81">
        <v>28327</v>
      </c>
      <c r="F17" s="73">
        <f t="shared" si="0"/>
        <v>4.261410301537018</v>
      </c>
      <c r="G17" s="74">
        <f t="shared" si="1"/>
        <v>6.4108447770678145</v>
      </c>
      <c r="H17" s="75">
        <v>156230323.16</v>
      </c>
      <c r="I17" s="75">
        <v>22119574.82</v>
      </c>
      <c r="J17" s="76">
        <v>2532402.62</v>
      </c>
      <c r="K17" s="77">
        <v>131578345.72</v>
      </c>
    </row>
    <row r="18" spans="1:11" ht="15">
      <c r="A18" s="78" t="s">
        <v>37</v>
      </c>
      <c r="B18" s="79" t="s">
        <v>78</v>
      </c>
      <c r="C18" s="80">
        <v>30854</v>
      </c>
      <c r="D18" s="71">
        <v>1602</v>
      </c>
      <c r="E18" s="81">
        <v>21343</v>
      </c>
      <c r="F18" s="73">
        <f t="shared" si="0"/>
        <v>5.192195501393661</v>
      </c>
      <c r="G18" s="74">
        <f t="shared" si="1"/>
        <v>7.505973855596683</v>
      </c>
      <c r="H18" s="75">
        <v>242341213.22</v>
      </c>
      <c r="I18" s="75">
        <v>12825520.31</v>
      </c>
      <c r="J18" s="76">
        <v>1855968.99</v>
      </c>
      <c r="K18" s="77">
        <v>227659723.92</v>
      </c>
    </row>
    <row r="19" spans="1:11" ht="15">
      <c r="A19" s="78" t="s">
        <v>39</v>
      </c>
      <c r="B19" s="79" t="s">
        <v>79</v>
      </c>
      <c r="C19" s="82">
        <v>26248</v>
      </c>
      <c r="D19" s="83">
        <v>1311</v>
      </c>
      <c r="E19" s="84">
        <v>17564</v>
      </c>
      <c r="F19" s="73">
        <f t="shared" si="0"/>
        <v>4.994666260286499</v>
      </c>
      <c r="G19" s="74">
        <f t="shared" si="1"/>
        <v>7.464131177408335</v>
      </c>
      <c r="H19" s="85">
        <v>57401722.68</v>
      </c>
      <c r="I19" s="85">
        <v>11290257.61</v>
      </c>
      <c r="J19" s="86">
        <v>447394.54</v>
      </c>
      <c r="K19" s="77">
        <v>45664070.53</v>
      </c>
    </row>
    <row r="20" spans="1:11" ht="15">
      <c r="A20" s="78" t="s">
        <v>41</v>
      </c>
      <c r="B20" s="87" t="s">
        <v>80</v>
      </c>
      <c r="C20" s="88">
        <v>21291</v>
      </c>
      <c r="D20" s="89">
        <v>1080</v>
      </c>
      <c r="E20" s="90">
        <v>14700</v>
      </c>
      <c r="F20" s="73">
        <f t="shared" si="0"/>
        <v>5.072565872904044</v>
      </c>
      <c r="G20" s="74">
        <f t="shared" si="1"/>
        <v>7.346938775510205</v>
      </c>
      <c r="H20" s="91">
        <v>64271407.13</v>
      </c>
      <c r="I20" s="91">
        <v>14610674.23</v>
      </c>
      <c r="J20" s="92">
        <v>1140154.55</v>
      </c>
      <c r="K20" s="91">
        <v>48520578.35</v>
      </c>
    </row>
    <row r="21" spans="1:11" ht="15">
      <c r="A21" s="78" t="s">
        <v>43</v>
      </c>
      <c r="B21" s="87" t="s">
        <v>81</v>
      </c>
      <c r="C21" s="88">
        <v>12745</v>
      </c>
      <c r="D21" s="89">
        <v>559</v>
      </c>
      <c r="E21" s="90">
        <v>8002</v>
      </c>
      <c r="F21" s="73">
        <f t="shared" si="0"/>
        <v>4.386033738721067</v>
      </c>
      <c r="G21" s="74">
        <f t="shared" si="1"/>
        <v>6.985753561609598</v>
      </c>
      <c r="H21" s="91">
        <v>28438187.61</v>
      </c>
      <c r="I21" s="91">
        <v>2128097.33</v>
      </c>
      <c r="J21" s="92">
        <v>496284.35</v>
      </c>
      <c r="K21" s="91">
        <v>25813805.93</v>
      </c>
    </row>
    <row r="22" spans="1:11" ht="15">
      <c r="A22" s="78" t="s">
        <v>45</v>
      </c>
      <c r="B22" s="87" t="s">
        <v>82</v>
      </c>
      <c r="C22" s="88">
        <v>12480</v>
      </c>
      <c r="D22" s="89">
        <v>456</v>
      </c>
      <c r="E22" s="90">
        <v>8440</v>
      </c>
      <c r="F22" s="73">
        <f t="shared" si="0"/>
        <v>3.653846153846154</v>
      </c>
      <c r="G22" s="74">
        <f t="shared" si="1"/>
        <v>5.402843601895735</v>
      </c>
      <c r="H22" s="91">
        <v>37864610.29</v>
      </c>
      <c r="I22" s="91">
        <v>3259720.57</v>
      </c>
      <c r="J22" s="92">
        <v>165534.72</v>
      </c>
      <c r="K22" s="91">
        <v>34439355</v>
      </c>
    </row>
    <row r="23" spans="1:11" ht="15">
      <c r="A23" s="93" t="s">
        <v>47</v>
      </c>
      <c r="B23" s="94" t="s">
        <v>83</v>
      </c>
      <c r="C23" s="95">
        <v>8638</v>
      </c>
      <c r="D23" s="96">
        <v>216</v>
      </c>
      <c r="E23" s="97">
        <v>6085</v>
      </c>
      <c r="F23" s="73">
        <f t="shared" si="0"/>
        <v>2.5005788376939106</v>
      </c>
      <c r="G23" s="74">
        <f t="shared" si="1"/>
        <v>3.5497124075595727</v>
      </c>
      <c r="H23" s="98">
        <v>16561263.46</v>
      </c>
      <c r="I23" s="98">
        <v>2123448.71</v>
      </c>
      <c r="J23" s="99">
        <v>482136.07</v>
      </c>
      <c r="K23" s="98">
        <v>13955678.68</v>
      </c>
    </row>
    <row r="24" spans="1:11" ht="18" customHeight="1">
      <c r="A24" s="100"/>
      <c r="B24" s="101" t="s">
        <v>84</v>
      </c>
      <c r="C24" s="102">
        <f>SUM(C3:C23)</f>
        <v>1849196</v>
      </c>
      <c r="D24" s="103">
        <f>SUM(D3:D23)</f>
        <v>104770</v>
      </c>
      <c r="E24" s="102">
        <f>SUM(E3:E23)</f>
        <v>1254442</v>
      </c>
      <c r="F24" s="104">
        <f>D24/C24*100</f>
        <v>5.665705528240381</v>
      </c>
      <c r="G24" s="104">
        <f>D24/E24*100</f>
        <v>8.351920614902882</v>
      </c>
      <c r="H24" s="103">
        <f>SUM(H3:H23)</f>
        <v>9999622709.369999</v>
      </c>
      <c r="I24" s="103">
        <f>SUM(I3:I23)</f>
        <v>1756868127.3599994</v>
      </c>
      <c r="J24" s="103">
        <f>SUM(J3:J23)</f>
        <v>121235486.37999997</v>
      </c>
      <c r="K24" s="103">
        <f>SUM(K3:K23)</f>
        <v>8121519095.630001</v>
      </c>
    </row>
    <row r="25" spans="1:11" ht="17.25" customHeight="1">
      <c r="A25" s="105"/>
      <c r="B25" s="106" t="s">
        <v>85</v>
      </c>
      <c r="C25" s="107">
        <v>4284889</v>
      </c>
      <c r="D25" s="108">
        <v>232083</v>
      </c>
      <c r="E25" s="107">
        <v>2873828</v>
      </c>
      <c r="F25" s="109">
        <f>D25/C25*100</f>
        <v>5.416313001340291</v>
      </c>
      <c r="G25" s="109">
        <f>D25/E25*100</f>
        <v>8.075744268620113</v>
      </c>
      <c r="H25" s="108">
        <v>18308042716.100006</v>
      </c>
      <c r="I25" s="108">
        <v>3345721311.57</v>
      </c>
      <c r="J25" s="108">
        <v>216206993.88999993</v>
      </c>
      <c r="K25" s="108">
        <v>14746114410.639997</v>
      </c>
    </row>
    <row r="26" spans="1:11" ht="17.25" customHeight="1">
      <c r="A26" s="125" t="s">
        <v>86</v>
      </c>
      <c r="B26" s="126"/>
      <c r="C26" s="110">
        <f>C24/C25*100</f>
        <v>43.15621711554255</v>
      </c>
      <c r="D26" s="111">
        <f>D24/D25*100</f>
        <v>45.143332342308575</v>
      </c>
      <c r="E26" s="110">
        <f>E24/E25*100</f>
        <v>43.650559462848854</v>
      </c>
      <c r="F26" s="110"/>
      <c r="G26" s="110"/>
      <c r="H26" s="111">
        <f>H24/H25*100</f>
        <v>54.61874250804745</v>
      </c>
      <c r="I26" s="111">
        <f>I24/I25*100</f>
        <v>52.51089268207991</v>
      </c>
      <c r="J26" s="111">
        <f>J24/J25*100</f>
        <v>56.07380418122884</v>
      </c>
      <c r="K26" s="111">
        <f>K24/K25*100</f>
        <v>55.07565497911743</v>
      </c>
    </row>
    <row r="27" spans="1:11" ht="15">
      <c r="A27" s="57" t="s">
        <v>87</v>
      </c>
      <c r="B27" s="112"/>
      <c r="C27" s="113"/>
      <c r="D27" s="113"/>
      <c r="E27" s="113"/>
      <c r="F27" s="114"/>
      <c r="G27" s="114"/>
      <c r="H27" s="114"/>
      <c r="I27" s="114"/>
      <c r="J27" s="114"/>
      <c r="K27" s="114"/>
    </row>
    <row r="28" spans="1:11" ht="15">
      <c r="A28" s="57" t="s">
        <v>88</v>
      </c>
      <c r="B28" s="112"/>
      <c r="C28" s="113"/>
      <c r="D28" s="113"/>
      <c r="E28" s="113"/>
      <c r="F28" s="114"/>
      <c r="G28" s="114"/>
      <c r="H28" s="114"/>
      <c r="I28" s="114"/>
      <c r="J28" s="114"/>
      <c r="K28" s="114"/>
    </row>
    <row r="29" spans="1:11" ht="15">
      <c r="A29" s="57" t="s">
        <v>89</v>
      </c>
      <c r="B29" s="112"/>
      <c r="C29" s="113"/>
      <c r="D29" s="113"/>
      <c r="E29" s="113"/>
      <c r="F29" s="114"/>
      <c r="G29" s="114"/>
      <c r="H29" s="114"/>
      <c r="I29" s="114"/>
      <c r="J29" s="114"/>
      <c r="K29" s="114"/>
    </row>
    <row r="30" spans="1:11" ht="27" customHeight="1">
      <c r="A30" s="127" t="s">
        <v>90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</row>
  </sheetData>
  <sheetProtection/>
  <mergeCells count="3">
    <mergeCell ref="A1:K1"/>
    <mergeCell ref="A26:B26"/>
    <mergeCell ref="A30:K30"/>
  </mergeCells>
  <printOptions/>
  <pageMargins left="0" right="0" top="0" bottom="0" header="0.31496062992125984" footer="0.31496062992125984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2022-10-18T06:59:09Z</cp:lastPrinted>
  <dcterms:created xsi:type="dcterms:W3CDTF">2014-08-01T07:14:43Z</dcterms:created>
  <dcterms:modified xsi:type="dcterms:W3CDTF">2022-10-18T07:36:43Z</dcterms:modified>
  <cp:category/>
  <cp:version/>
  <cp:contentType/>
  <cp:contentStatus/>
</cp:coreProperties>
</file>